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9e2d6b98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63ad88e106ca4e57"/>
    <x:sheet xmlns:r="http://schemas.openxmlformats.org/officeDocument/2006/relationships" name="Enquiries" sheetId="2" r:id="R7ad1272fd1144abf"/>
    <x:sheet xmlns:r="http://schemas.openxmlformats.org/officeDocument/2006/relationships" name="Action plan" sheetId="3" r:id="Re2923097273a4069"/>
    <x:sheet xmlns:r="http://schemas.openxmlformats.org/officeDocument/2006/relationships" name="Worked example" sheetId="4" r:id="Radd3b01a42be47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£#,##0.00"/>
    <x:numFmt numFmtId="202" formatCode="0.0"/>
    <x:numFmt numFmtId="203" formatCode="0.0%"/>
    <x:numFmt numFmtId="204" formatCode="£#,##0"/>
  </x:numFmts>
  <x:fonts count="5">
    <x:font>
      <x:sz val="11"/>
      <x:name val="Carlito"/>
    </x:font>
    <x:font>
      <x:sz val="11"/>
      <x:color rgb="FF183129"/>
      <x:name val="Arial"/>
    </x:font>
    <x:font>
      <x:b/>
      <x:sz val="16"/>
      <x:color rgb="FF123C2D"/>
      <x:name val="Arial"/>
    </x:font>
    <x:font>
      <x:b/>
      <x:sz val="11"/>
      <x:color rgb="FFFFFFFF"/>
      <x:name val="Arial"/>
    </x:font>
    <x:font>
      <x:b/>
      <x:sz val="11"/>
      <x:color rgb="FF18312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C2D"/>
      </x:patternFill>
    </x:fill>
    <x:fill>
      <x:patternFill patternType="solid">
        <x:fgColor rgb="FFFFF2CC"/>
      </x:patternFill>
    </x:fill>
    <x:fill>
      <x:patternFill patternType="solid">
        <x:fgColor rgb="FFEAF1E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02A16"/>
      </x:font>
      <x:fill>
        <x:patternFill patternType="solid">
          <x:bgColor rgb="FFFCE2DA"/>
        </x:patternFill>
      </x:fill>
    </x:dxf>
    <x:dxf>
      <x:font>
        <x:b/>
      </x:font>
      <x:fill>
        <x:patternFill patternType="solid">
          <x:bgColor rgb="FFFFE6A2"/>
        </x:patternFill>
      </x:fill>
    </x:dxf>
    <x:dxf>
      <x:font>
        <x:b/>
        <x:color rgb="FFB42318"/>
      </x:font>
    </x:dxf>
    <x:dxf>
      <x:font>
        <x:b/>
        <x:color rgb="FF902A16"/>
      </x:font>
      <x:fill>
        <x:patternFill patternType="solid">
          <x:bgColor rgb="FFFCE2DA"/>
        </x:patternFill>
      </x:fill>
    </x:dxf>
    <x:dxf>
      <x:font>
        <x:b/>
      </x:font>
      <x:fill>
        <x:patternFill patternType="solid">
          <x:bgColor rgb="FFFFE6A2"/>
        </x:patternFill>
      </x:fill>
    </x:dxf>
    <x:dxf>
      <x:font>
        <x:b/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156a450464653" /><Relationship Type="http://schemas.openxmlformats.org/officeDocument/2006/relationships/theme" Target="/xl/theme/theme1.xml" Id="Rdfe643ba78144f80" /><Relationship Type="http://schemas.openxmlformats.org/officeDocument/2006/relationships/sharedStrings" Target="/xl/sharedStrings.xml" Id="R9e5d4da6eb0d41d4" /><Relationship Type="http://schemas.openxmlformats.org/officeDocument/2006/relationships/worksheet" Target="/xl/worksheets/sheet1.xml" Id="R63ad88e106ca4e57" /><Relationship Type="http://schemas.openxmlformats.org/officeDocument/2006/relationships/worksheet" Target="/xl/worksheets/sheet2.xml" Id="R7ad1272fd1144abf" /><Relationship Type="http://schemas.openxmlformats.org/officeDocument/2006/relationships/worksheet" Target="/xl/worksheets/sheet3.xml" Id="Re2923097273a4069" /><Relationship Type="http://schemas.openxmlformats.org/officeDocument/2006/relationships/worksheet" Target="/xl/worksheets/sheet4.xml" Id="Radd3b01a42be47fb" /></Relationships>
</file>

<file path=xl/tables/table1.xml><?xml version="1.0" encoding="utf-8"?>
<x:table xmlns:x="http://schemas.openxmlformats.org/spreadsheetml/2006/main" id="1" name="BusinessEnquiries" displayName="BusinessEnquiries" ref="A7:R207" headerRowCount="1" totalsRowCount="0" totalsRowShown="0">
  <x:tableColumns count="18">
    <x:tableColumn id="1" name="Job reference"/>
    <x:tableColumn id="2" name="Enquiry date"/>
    <x:tableColumn id="3" name="Source"/>
    <x:tableColumn id="4" name="Service / area"/>
    <x:tableColumn id="5" name="Suitable?"/>
    <x:tableColumn id="6" name="Stage"/>
    <x:tableColumn id="7" name="Quote sent"/>
    <x:tableColumn id="8" name="Quote value (£)"/>
    <x:tableColumn id="9" name="Booked value (£)"/>
    <x:tableColumn id="10" name="Direct costs (£)"/>
    <x:tableColumn id="11" name="Contribution (£)"/>
    <x:tableColumn id="12" name="Team-days"/>
    <x:tableColumn id="13" name="Contribution / day (£)"/>
    <x:tableColumn id="14" name="Next action"/>
    <x:tableColumn id="15" name="Action due"/>
    <x:tableColumn id="16" name="Owner"/>
    <x:tableColumn id="17" name="Loss / unsuitable reason"/>
    <x:tableColumn id="18" name="Follow-up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Enquiries" displayName="ExampleEnquiries" ref="A7:R207" headerRowCount="1" totalsRowCount="0" totalsRowShown="0">
  <x:tableColumns count="18">
    <x:tableColumn id="1" name="Job reference"/>
    <x:tableColumn id="2" name="Enquiry date"/>
    <x:tableColumn id="3" name="Source"/>
    <x:tableColumn id="4" name="Service / area"/>
    <x:tableColumn id="5" name="Suitable?"/>
    <x:tableColumn id="6" name="Stage"/>
    <x:tableColumn id="7" name="Quote sent"/>
    <x:tableColumn id="8" name="Quote value (£)"/>
    <x:tableColumn id="9" name="Booked value (£)"/>
    <x:tableColumn id="10" name="Direct costs (£)"/>
    <x:tableColumn id="11" name="Contribution (£)"/>
    <x:tableColumn id="12" name="Team-days"/>
    <x:tableColumn id="13" name="Contribution / day (£)"/>
    <x:tableColumn id="14" name="Next action"/>
    <x:tableColumn id="15" name="Action due"/>
    <x:tableColumn id="16" name="Owner"/>
    <x:tableColumn id="17" name="Loss / unsuitable reason"/>
    <x:tableColumn id="18" name="Follow-up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b2e5c1ebac945f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1a7f49f17d04333" /></Relationships>
</file>

<file path=xl/worksheets/sheet1.xml><?xml version="1.0" encoding="utf-8"?>
<x:worksheet xmlns:x="http://schemas.openxmlformats.org/spreadsheetml/2006/main">
  <x:sheetPr>
    <x:tabColor rgb="FF123C2D"/>
  </x:sheetPr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25" hidden="0" customWidth="1"/>
    <x:col min="7" max="7" width="19" hidden="0" customWidth="1"/>
    <x:col min="8" max="8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Which part of the enquiry process needs attention?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 t="str">
        <x:v>Start in Enquiries. The Worked example tab is separate and never feeds your results.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 t="str">
        <x:v>Choose enquiry dates below. Outcomes update as those same enquiries progress. Amber = editable.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Enquiries from</x:v>
      </x:c>
      <x:c r="B5" s="10" t="n">
        <x:v>46266</x:v>
      </x:c>
      <x:c r="C5" s="2" t="str">
        <x:v>Through</x:v>
      </x:c>
      <x:c r="D5" s="10" t="n">
        <x:v>46295</x:v>
      </x:c>
      <x:c r="E5" s="2"/>
      <x:c r="F5" s="2"/>
      <x:c r="G5" s="2"/>
      <x:c r="H5" s="2"/>
    </x:row>
    <x:row r="6" ht="23" customHeight="1">
      <x:c r="A6" s="2" t="str">
        <x:v>Follow-up review date</x:v>
      </x:c>
      <x:c r="B6" s="10" t="n">
        <x:f>TODAY()</x:f>
        <x:v>46289</x:v>
      </x:c>
      <x:c r="C6" s="2" t="str">
        <x:v>Defaults to today.</x:v>
      </x:c>
      <x:c r="D6" s="2"/>
      <x:c r="E6" s="2"/>
      <x:c r="F6" s="2"/>
      <x:c r="G6" s="2"/>
      <x:c r="H6" s="2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40" customHeight="1">
      <x:c r="A8" s="7" t="str">
        <x:v>Measure</x:v>
      </x:c>
      <x:c r="B8" s="7" t="str">
        <x:v>Your results</x:v>
      </x:c>
      <x:c r="C8" s="7" t="str">
        <x:v>Meaning</x:v>
      </x:c>
      <x:c r="D8" s="4"/>
      <x:c r="E8" s="4"/>
      <x:c r="F8" s="4"/>
      <x:c r="G8" s="4"/>
      <x:c r="H8" s="4"/>
    </x:row>
    <x:row r="9" ht="23" customHeight="1">
      <x:c r="A9" s="2" t="str">
        <x:v>Genuine enquiries</x:v>
      </x:c>
      <x:c r="B9" s="15" t="n">
        <x:f>COUNTIFS('Enquiries'!$B$8:$B$207,"&gt;="&amp;$B$5,'Enquiries'!$B$8:$B$207,"&lt;"&amp;($D$5+1),'Enquiries'!$A$8:$A$207,"&lt;&gt;")</x:f>
        <x:v>0</x:v>
      </x:c>
      <x:c r="C9" s="2" t="str">
        <x:v>All rows in the enquiry-date range.</x:v>
      </x:c>
      <x:c r="D9" s="2"/>
      <x:c r="E9" s="2"/>
      <x:c r="F9" s="2"/>
      <x:c r="G9" s="2"/>
      <x:c r="H9" s="2"/>
    </x:row>
    <x:row r="10" ht="23" customHeight="1">
      <x:c r="A10" s="2" t="str">
        <x:v>Suitable enquiries</x:v>
      </x:c>
      <x:c r="B10" s="15" t="n">
        <x:f>COUNTIFS('Enquiries'!$B$8:$B$207,"&gt;="&amp;$B$5,'Enquiries'!$B$8:$B$207,"&lt;"&amp;($D$5+1),'Enquiries'!$A$8:$A$207,"&lt;&gt;",'Enquiries'!$E$8:$E$207,"Yes")</x:f>
        <x:v>0</x:v>
      </x:c>
      <x:c r="C10" s="2" t="str">
        <x:v>Marked Yes; Review and No excluded.</x:v>
      </x:c>
      <x:c r="D10" s="2"/>
      <x:c r="E10" s="2"/>
      <x:c r="F10" s="2"/>
      <x:c r="G10" s="2"/>
      <x:c r="H10" s="2"/>
    </x:row>
    <x:row r="11" ht="23" customHeight="1">
      <x:c r="A11" s="2" t="str">
        <x:v>Suitable enquiries quoted</x:v>
      </x:c>
      <x:c r="B11" s="15" t="n">
        <x:f>COUNTIFS('Enquiries'!$B$8:$B$207,"&gt;="&amp;$B$5,'Enquiries'!$B$8:$B$207,"&lt;"&amp;($D$5+1),'Enquiries'!$A$8:$A$207,"&lt;&gt;",'Enquiries'!$E$8:$E$207,"Yes",'Enquiries'!$G$8:$G$207,"&gt;0")</x:f>
        <x:v>0</x:v>
      </x:c>
      <x:c r="C11" s="2" t="str">
        <x:v>Quote date entered, including later wins/losses.</x:v>
      </x:c>
      <x:c r="D11" s="2"/>
      <x:c r="E11" s="2"/>
      <x:c r="F11" s="2"/>
      <x:c r="G11" s="2"/>
      <x:c r="H11" s="2"/>
    </x:row>
    <x:row r="12" ht="23" customHeight="1">
      <x:c r="A12" s="2" t="str">
        <x:v>Suitable enquiries won</x:v>
      </x:c>
      <x:c r="B12" s="15" t="n">
        <x:f>COUNTIFS('Enquiries'!$B$8:$B$207,"&gt;="&amp;$B$5,'Enquiries'!$B$8:$B$207,"&lt;"&amp;($D$5+1),'Enquiries'!$A$8:$A$207,"&lt;&gt;",'Enquiries'!$E$8:$E$207,"Yes",'Enquiries'!$F$8:$F$207,"Booked")+COUNTIFS('Enquiries'!$B$8:$B$207,"&gt;="&amp;$B$5,'Enquiries'!$B$8:$B$207,"&lt;"&amp;($D$5+1),'Enquiries'!$A$8:$A$207,"&lt;&gt;",'Enquiries'!$E$8:$E$207,"Yes",'Enquiries'!$F$8:$F$207,"Completed")</x:f>
        <x:v>0</x:v>
      </x:c>
      <x:c r="C12" s="2" t="str">
        <x:v>Booked or Completed, not money collected.</x:v>
      </x:c>
      <x:c r="D12" s="2"/>
      <x:c r="E12" s="2"/>
      <x:c r="F12" s="2"/>
      <x:c r="G12" s="2"/>
      <x:c r="H12" s="2"/>
    </x:row>
    <x:row r="13" ht="23" customHeight="1">
      <x:c r="A13" s="2" t="str">
        <x:v>Enquiry-to-job rate</x:v>
      </x:c>
      <x:c r="B13" s="17" t="str">
        <x:f>IF(B10=0,"n.a.",B12/B10)</x:f>
        <x:v>n.a.</x:v>
      </x:c>
      <x:c r="C13" s="2" t="str">
        <x:v>Won ÷ suitable enquiries from the same group.</x:v>
      </x:c>
      <x:c r="D13" s="2"/>
      <x:c r="E13" s="2"/>
      <x:c r="F13" s="2"/>
      <x:c r="G13" s="2"/>
      <x:c r="H13" s="2"/>
    </x:row>
    <x:row r="14" ht="23" customHeight="1">
      <x:c r="A14" s="2" t="str">
        <x:v>Quote-to-job rate</x:v>
      </x:c>
      <x:c r="B14" s="17" t="str">
        <x:f>IF(B11=0,"n.a.",(COUNTIFS('Enquiries'!$B$8:$B$207,"&gt;="&amp;$B$5,'Enquiries'!$B$8:$B$207,"&lt;"&amp;($D$5+1),'Enquiries'!$A$8:$A$207,"&lt;&gt;",'Enquiries'!$E$8:$E$207,"Yes",'Enquiries'!$G$8:$G$207,"&gt;0",'Enquiries'!$F$8:$F$207,"Booked")+COUNTIFS('Enquiries'!$B$8:$B$207,"&gt;="&amp;$B$5,'Enquiries'!$B$8:$B$207,"&lt;"&amp;($D$5+1),'Enquiries'!$A$8:$A$207,"&lt;&gt;",'Enquiries'!$E$8:$E$207,"Yes",'Enquiries'!$G$8:$G$207,"&gt;0",'Enquiries'!$F$8:$F$207,"Completed"))/B11)</x:f>
        <x:v>n.a.</x:v>
      </x:c>
      <x:c r="C14" s="2" t="str">
        <x:v>Only wins with a quote date count here.</x:v>
      </x:c>
      <x:c r="D14" s="2"/>
      <x:c r="E14" s="2"/>
      <x:c r="F14" s="2"/>
      <x:c r="G14" s="2"/>
      <x:c r="H14" s="2"/>
    </x:row>
    <x:row r="15" ht="23" customHeight="1">
      <x:c r="A15" s="2"/>
      <x:c r="B15" s="15"/>
      <x:c r="C15" s="2"/>
      <x:c r="D15" s="2"/>
      <x:c r="E15" s="2"/>
      <x:c r="F15" s="2"/>
      <x:c r="G15" s="2"/>
      <x:c r="H15" s="2"/>
    </x:row>
    <x:row r="16" ht="23" customHeight="1">
      <x:c r="A16" s="15" t="str">
        <x:v>Follow-up across all dates</x:v>
      </x:c>
      <x:c r="B16" s="15"/>
      <x:c r="C16" s="2"/>
      <x:c r="D16" s="2"/>
      <x:c r="E16" s="2"/>
      <x:c r="F16" s="2"/>
      <x:c r="G16" s="2"/>
      <x:c r="H16" s="2"/>
    </x:row>
    <x:row r="17" ht="23" customHeight="1">
      <x:c r="A17" s="2" t="str">
        <x:v>Due now</x:v>
      </x:c>
      <x:c r="B17" s="15" t="n">
        <x:f>COUNTIFS('Enquiries'!$R$8:$R$207,"Due now")</x:f>
        <x:v>0</x:v>
      </x:c>
      <x:c r="C17" s="2" t="str">
        <x:v>Filter Enquiries → Follow-up check → Due now.</x:v>
      </x:c>
      <x:c r="D17" s="2"/>
      <x:c r="E17" s="2"/>
      <x:c r="F17" s="2"/>
      <x:c r="G17" s="2"/>
      <x:c r="H17" s="2"/>
    </x:row>
    <x:row r="18" ht="23" customHeight="1">
      <x:c r="A18" s="2" t="str">
        <x:v>Missing action / date</x:v>
      </x:c>
      <x:c r="B18" s="15" t="n">
        <x:f>COUNTIFS('Enquiries'!$R$8:$R$207,"Add action/date")</x:f>
        <x:v>0</x:v>
      </x:c>
      <x:c r="C18" s="2" t="str">
        <x:v>Give each open enquiry a next step and owner.</x:v>
      </x:c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15" t="str">
        <x:v>Results by enquiry source</x:v>
      </x:c>
      <x:c r="B20" s="2"/>
      <x:c r="C20" s="2"/>
      <x:c r="D20" s="2"/>
      <x:c r="E20" s="2"/>
      <x:c r="F20" s="2"/>
      <x:c r="G20" s="2"/>
      <x:c r="H20" s="2"/>
    </x:row>
    <x:row r="21" ht="40" customHeight="1">
      <x:c r="A21" s="7" t="str">
        <x:v>Source</x:v>
      </x:c>
      <x:c r="B21" s="7" t="str">
        <x:v>All enquiries</x:v>
      </x:c>
      <x:c r="C21" s="7" t="str">
        <x:v>Suitable</x:v>
      </x:c>
      <x:c r="D21" s="7" t="str">
        <x:v>Won</x:v>
      </x:c>
      <x:c r="E21" s="7" t="str">
        <x:v>Win rate</x:v>
      </x:c>
      <x:c r="F21" s="7" t="str">
        <x:v>Known booked value (£)</x:v>
      </x:c>
      <x:c r="G21" s="2"/>
      <x:c r="H21" s="2"/>
    </x:row>
    <x:row r="22" ht="23" customHeight="1">
      <x:c r="A22" s="2" t="str">
        <x:v>Google organic</x:v>
      </x:c>
      <x:c r="B22" s="2" t="n">
        <x:f>COUNTIFS('Enquiries'!$B$8:$B$207,"&gt;="&amp;$B$5,'Enquiries'!$B$8:$B$207,"&lt;"&amp;($D$5+1),'Enquiries'!$A$8:$A$207,"&lt;&gt;",'Enquiries'!$C$8:$C$207,$A22)</x:f>
        <x:v>0</x:v>
      </x:c>
      <x:c r="C22" s="2" t="n">
        <x:f>COUNTIFS('Enquiries'!$B$8:$B$207,"&gt;="&amp;$B$5,'Enquiries'!$B$8:$B$207,"&lt;"&amp;($D$5+1),'Enquiries'!$A$8:$A$207,"&lt;&gt;",'Enquiries'!$C$8:$C$207,$A22,'Enquiries'!$E$8:$E$207,"Yes")</x:f>
        <x:v>0</x:v>
      </x:c>
      <x:c r="D22" s="2" t="n">
        <x:f>COUNTIFS('Enquiries'!$B$8:$B$207,"&gt;="&amp;$B$5,'Enquiries'!$B$8:$B$207,"&lt;"&amp;($D$5+1),'Enquiries'!$A$8:$A$207,"&lt;&gt;",'Enquiries'!$C$8:$C$207,$A22,'Enquiries'!$E$8:$E$207,"Yes",'Enquiries'!$F$8:$F$207,"Booked")+COUNTIFS('Enquiries'!$B$8:$B$207,"&gt;="&amp;$B$5,'Enquiries'!$B$8:$B$207,"&lt;"&amp;($D$5+1),'Enquiries'!$A$8:$A$207,"&lt;&gt;",'Enquiries'!$C$8:$C$207,$A22,'Enquiries'!$E$8:$E$207,"Yes",'Enquiries'!$F$8:$F$207,"Completed")</x:f>
        <x:v>0</x:v>
      </x:c>
      <x:c r="E22" s="14" t="str">
        <x:f>IF(C22=0,"n.a.",D22/C22)</x:f>
        <x:v>n.a.</x:v>
      </x:c>
      <x:c r="F22" s="16" t="n">
        <x:f>SUMIFS('Enquiries'!$I$8:$I$207,'Enquiries'!$B$8:$B$207,"&gt;="&amp;$B$5,'Enquiries'!$B$8:$B$207,"&lt;"&amp;($D$5+1),'Enquiries'!$A$8:$A$207,"&lt;&gt;",'Enquiries'!$C$8:$C$207,$A22,'Enquiries'!$E$8:$E$207,"Yes",'Enquiries'!$F$8:$F$207,"Booked")+SUMIFS('Enquiries'!$I$8:$I$207,'Enquiries'!$B$8:$B$207,"&gt;="&amp;$B$5,'Enquiries'!$B$8:$B$207,"&lt;"&amp;($D$5+1),'Enquiries'!$A$8:$A$207,"&lt;&gt;",'Enquiries'!$C$8:$C$207,$A22,'Enquiries'!$E$8:$E$207,"Yes",'Enquiries'!$F$8:$F$207,"Completed")</x:f>
        <x:v>0</x:v>
      </x:c>
      <x:c r="G22" s="2"/>
      <x:c r="H22" s="2"/>
    </x:row>
    <x:row r="23" ht="23" customHeight="1">
      <x:c r="A23" s="2" t="str">
        <x:v>Google Ads</x:v>
      </x:c>
      <x:c r="B23" s="2" t="n">
        <x:f>COUNTIFS('Enquiries'!$B$8:$B$207,"&gt;="&amp;$B$5,'Enquiries'!$B$8:$B$207,"&lt;"&amp;($D$5+1),'Enquiries'!$A$8:$A$207,"&lt;&gt;",'Enquiries'!$C$8:$C$207,$A23)</x:f>
        <x:v>0</x:v>
      </x:c>
      <x:c r="C23" s="2" t="n">
        <x:f>COUNTIFS('Enquiries'!$B$8:$B$207,"&gt;="&amp;$B$5,'Enquiries'!$B$8:$B$207,"&lt;"&amp;($D$5+1),'Enquiries'!$A$8:$A$207,"&lt;&gt;",'Enquiries'!$C$8:$C$207,$A23,'Enquiries'!$E$8:$E$207,"Yes")</x:f>
        <x:v>0</x:v>
      </x:c>
      <x:c r="D23" s="2" t="n">
        <x:f>COUNTIFS('Enquiries'!$B$8:$B$207,"&gt;="&amp;$B$5,'Enquiries'!$B$8:$B$207,"&lt;"&amp;($D$5+1),'Enquiries'!$A$8:$A$207,"&lt;&gt;",'Enquiries'!$C$8:$C$207,$A23,'Enquiries'!$E$8:$E$207,"Yes",'Enquiries'!$F$8:$F$207,"Booked")+COUNTIFS('Enquiries'!$B$8:$B$207,"&gt;="&amp;$B$5,'Enquiries'!$B$8:$B$207,"&lt;"&amp;($D$5+1),'Enquiries'!$A$8:$A$207,"&lt;&gt;",'Enquiries'!$C$8:$C$207,$A23,'Enquiries'!$E$8:$E$207,"Yes",'Enquiries'!$F$8:$F$207,"Completed")</x:f>
        <x:v>0</x:v>
      </x:c>
      <x:c r="E23" s="14" t="str">
        <x:f>IF(C23=0,"n.a.",D23/C23)</x:f>
        <x:v>n.a.</x:v>
      </x:c>
      <x:c r="F23" s="16" t="n">
        <x:f>SUMIFS('Enquiries'!$I$8:$I$207,'Enquiries'!$B$8:$B$207,"&gt;="&amp;$B$5,'Enquiries'!$B$8:$B$207,"&lt;"&amp;($D$5+1),'Enquiries'!$A$8:$A$207,"&lt;&gt;",'Enquiries'!$C$8:$C$207,$A23,'Enquiries'!$E$8:$E$207,"Yes",'Enquiries'!$F$8:$F$207,"Booked")+SUMIFS('Enquiries'!$I$8:$I$207,'Enquiries'!$B$8:$B$207,"&gt;="&amp;$B$5,'Enquiries'!$B$8:$B$207,"&lt;"&amp;($D$5+1),'Enquiries'!$A$8:$A$207,"&lt;&gt;",'Enquiries'!$C$8:$C$207,$A23,'Enquiries'!$E$8:$E$207,"Yes",'Enquiries'!$F$8:$F$207,"Completed")</x:f>
        <x:v>0</x:v>
      </x:c>
      <x:c r="G23" s="2"/>
      <x:c r="H23" s="2"/>
    </x:row>
    <x:row r="24" ht="23" customHeight="1">
      <x:c r="A24" s="2" t="str">
        <x:v>Local Services Ads</x:v>
      </x:c>
      <x:c r="B24" s="2" t="n">
        <x:f>COUNTIFS('Enquiries'!$B$8:$B$207,"&gt;="&amp;$B$5,'Enquiries'!$B$8:$B$207,"&lt;"&amp;($D$5+1),'Enquiries'!$A$8:$A$207,"&lt;&gt;",'Enquiries'!$C$8:$C$207,$A24)</x:f>
        <x:v>0</x:v>
      </x:c>
      <x:c r="C24" s="2" t="n">
        <x:f>COUNTIFS('Enquiries'!$B$8:$B$207,"&gt;="&amp;$B$5,'Enquiries'!$B$8:$B$207,"&lt;"&amp;($D$5+1),'Enquiries'!$A$8:$A$207,"&lt;&gt;",'Enquiries'!$C$8:$C$207,$A24,'Enquiries'!$E$8:$E$207,"Yes")</x:f>
        <x:v>0</x:v>
      </x:c>
      <x:c r="D24" s="2" t="n">
        <x:f>COUNTIFS('Enquiries'!$B$8:$B$207,"&gt;="&amp;$B$5,'Enquiries'!$B$8:$B$207,"&lt;"&amp;($D$5+1),'Enquiries'!$A$8:$A$207,"&lt;&gt;",'Enquiries'!$C$8:$C$207,$A24,'Enquiries'!$E$8:$E$207,"Yes",'Enquiries'!$F$8:$F$207,"Booked")+COUNTIFS('Enquiries'!$B$8:$B$207,"&gt;="&amp;$B$5,'Enquiries'!$B$8:$B$207,"&lt;"&amp;($D$5+1),'Enquiries'!$A$8:$A$207,"&lt;&gt;",'Enquiries'!$C$8:$C$207,$A24,'Enquiries'!$E$8:$E$207,"Yes",'Enquiries'!$F$8:$F$207,"Completed")</x:f>
        <x:v>0</x:v>
      </x:c>
      <x:c r="E24" s="14" t="str">
        <x:f>IF(C24=0,"n.a.",D24/C24)</x:f>
        <x:v>n.a.</x:v>
      </x:c>
      <x:c r="F24" s="16" t="n">
        <x:f>SUMIFS('Enquiries'!$I$8:$I$207,'Enquiries'!$B$8:$B$207,"&gt;="&amp;$B$5,'Enquiries'!$B$8:$B$207,"&lt;"&amp;($D$5+1),'Enquiries'!$A$8:$A$207,"&lt;&gt;",'Enquiries'!$C$8:$C$207,$A24,'Enquiries'!$E$8:$E$207,"Yes",'Enquiries'!$F$8:$F$207,"Booked")+SUMIFS('Enquiries'!$I$8:$I$207,'Enquiries'!$B$8:$B$207,"&gt;="&amp;$B$5,'Enquiries'!$B$8:$B$207,"&lt;"&amp;($D$5+1),'Enquiries'!$A$8:$A$207,"&lt;&gt;",'Enquiries'!$C$8:$C$207,$A24,'Enquiries'!$E$8:$E$207,"Yes",'Enquiries'!$F$8:$F$207,"Completed")</x:f>
        <x:v>0</x:v>
      </x:c>
      <x:c r="G24" s="2"/>
      <x:c r="H24" s="2"/>
    </x:row>
    <x:row r="25" ht="23" customHeight="1">
      <x:c r="A25" s="2" t="str">
        <x:v>Referral</x:v>
      </x:c>
      <x:c r="B25" s="2" t="n">
        <x:f>COUNTIFS('Enquiries'!$B$8:$B$207,"&gt;="&amp;$B$5,'Enquiries'!$B$8:$B$207,"&lt;"&amp;($D$5+1),'Enquiries'!$A$8:$A$207,"&lt;&gt;",'Enquiries'!$C$8:$C$207,$A25)</x:f>
        <x:v>0</x:v>
      </x:c>
      <x:c r="C25" s="2" t="n">
        <x:f>COUNTIFS('Enquiries'!$B$8:$B$207,"&gt;="&amp;$B$5,'Enquiries'!$B$8:$B$207,"&lt;"&amp;($D$5+1),'Enquiries'!$A$8:$A$207,"&lt;&gt;",'Enquiries'!$C$8:$C$207,$A25,'Enquiries'!$E$8:$E$207,"Yes")</x:f>
        <x:v>0</x:v>
      </x:c>
      <x:c r="D25" s="2" t="n">
        <x:f>COUNTIFS('Enquiries'!$B$8:$B$207,"&gt;="&amp;$B$5,'Enquiries'!$B$8:$B$207,"&lt;"&amp;($D$5+1),'Enquiries'!$A$8:$A$207,"&lt;&gt;",'Enquiries'!$C$8:$C$207,$A25,'Enquiries'!$E$8:$E$207,"Yes",'Enquiries'!$F$8:$F$207,"Booked")+COUNTIFS('Enquiries'!$B$8:$B$207,"&gt;="&amp;$B$5,'Enquiries'!$B$8:$B$207,"&lt;"&amp;($D$5+1),'Enquiries'!$A$8:$A$207,"&lt;&gt;",'Enquiries'!$C$8:$C$207,$A25,'Enquiries'!$E$8:$E$207,"Yes",'Enquiries'!$F$8:$F$207,"Completed")</x:f>
        <x:v>0</x:v>
      </x:c>
      <x:c r="E25" s="14" t="str">
        <x:f>IF(C25=0,"n.a.",D25/C25)</x:f>
        <x:v>n.a.</x:v>
      </x:c>
      <x:c r="F25" s="16" t="n">
        <x:f>SUMIFS('Enquiries'!$I$8:$I$207,'Enquiries'!$B$8:$B$207,"&gt;="&amp;$B$5,'Enquiries'!$B$8:$B$207,"&lt;"&amp;($D$5+1),'Enquiries'!$A$8:$A$207,"&lt;&gt;",'Enquiries'!$C$8:$C$207,$A25,'Enquiries'!$E$8:$E$207,"Yes",'Enquiries'!$F$8:$F$207,"Booked")+SUMIFS('Enquiries'!$I$8:$I$207,'Enquiries'!$B$8:$B$207,"&gt;="&amp;$B$5,'Enquiries'!$B$8:$B$207,"&lt;"&amp;($D$5+1),'Enquiries'!$A$8:$A$207,"&lt;&gt;",'Enquiries'!$C$8:$C$207,$A25,'Enquiries'!$E$8:$E$207,"Yes",'Enquiries'!$F$8:$F$207,"Completed")</x:f>
        <x:v>0</x:v>
      </x:c>
      <x:c r="G25" s="2"/>
      <x:c r="H25" s="2"/>
    </x:row>
    <x:row r="26" ht="23" customHeight="1">
      <x:c r="A26" s="2" t="str">
        <x:v>Repeat customer</x:v>
      </x:c>
      <x:c r="B26" s="2" t="n">
        <x:f>COUNTIFS('Enquiries'!$B$8:$B$207,"&gt;="&amp;$B$5,'Enquiries'!$B$8:$B$207,"&lt;"&amp;($D$5+1),'Enquiries'!$A$8:$A$207,"&lt;&gt;",'Enquiries'!$C$8:$C$207,$A26)</x:f>
        <x:v>0</x:v>
      </x:c>
      <x:c r="C26" s="2" t="n">
        <x:f>COUNTIFS('Enquiries'!$B$8:$B$207,"&gt;="&amp;$B$5,'Enquiries'!$B$8:$B$207,"&lt;"&amp;($D$5+1),'Enquiries'!$A$8:$A$207,"&lt;&gt;",'Enquiries'!$C$8:$C$207,$A26,'Enquiries'!$E$8:$E$207,"Yes")</x:f>
        <x:v>0</x:v>
      </x:c>
      <x:c r="D26" s="2" t="n">
        <x:f>COUNTIFS('Enquiries'!$B$8:$B$207,"&gt;="&amp;$B$5,'Enquiries'!$B$8:$B$207,"&lt;"&amp;($D$5+1),'Enquiries'!$A$8:$A$207,"&lt;&gt;",'Enquiries'!$C$8:$C$207,$A26,'Enquiries'!$E$8:$E$207,"Yes",'Enquiries'!$F$8:$F$207,"Booked")+COUNTIFS('Enquiries'!$B$8:$B$207,"&gt;="&amp;$B$5,'Enquiries'!$B$8:$B$207,"&lt;"&amp;($D$5+1),'Enquiries'!$A$8:$A$207,"&lt;&gt;",'Enquiries'!$C$8:$C$207,$A26,'Enquiries'!$E$8:$E$207,"Yes",'Enquiries'!$F$8:$F$207,"Completed")</x:f>
        <x:v>0</x:v>
      </x:c>
      <x:c r="E26" s="14" t="str">
        <x:f>IF(C26=0,"n.a.",D26/C26)</x:f>
        <x:v>n.a.</x:v>
      </x:c>
      <x:c r="F26" s="16" t="n">
        <x:f>SUMIFS('Enquiries'!$I$8:$I$207,'Enquiries'!$B$8:$B$207,"&gt;="&amp;$B$5,'Enquiries'!$B$8:$B$207,"&lt;"&amp;($D$5+1),'Enquiries'!$A$8:$A$207,"&lt;&gt;",'Enquiries'!$C$8:$C$207,$A26,'Enquiries'!$E$8:$E$207,"Yes",'Enquiries'!$F$8:$F$207,"Booked")+SUMIFS('Enquiries'!$I$8:$I$207,'Enquiries'!$B$8:$B$207,"&gt;="&amp;$B$5,'Enquiries'!$B$8:$B$207,"&lt;"&amp;($D$5+1),'Enquiries'!$A$8:$A$207,"&lt;&gt;",'Enquiries'!$C$8:$C$207,$A26,'Enquiries'!$E$8:$E$207,"Yes",'Enquiries'!$F$8:$F$207,"Completed")</x:f>
        <x:v>0</x:v>
      </x:c>
      <x:c r="G26" s="2"/>
      <x:c r="H26" s="2"/>
    </x:row>
    <x:row r="27" ht="23" customHeight="1">
      <x:c r="A27" s="2" t="str">
        <x:v>Social</x:v>
      </x:c>
      <x:c r="B27" s="2" t="n">
        <x:f>COUNTIFS('Enquiries'!$B$8:$B$207,"&gt;="&amp;$B$5,'Enquiries'!$B$8:$B$207,"&lt;"&amp;($D$5+1),'Enquiries'!$A$8:$A$207,"&lt;&gt;",'Enquiries'!$C$8:$C$207,$A27)</x:f>
        <x:v>0</x:v>
      </x:c>
      <x:c r="C27" s="2" t="n">
        <x:f>COUNTIFS('Enquiries'!$B$8:$B$207,"&gt;="&amp;$B$5,'Enquiries'!$B$8:$B$207,"&lt;"&amp;($D$5+1),'Enquiries'!$A$8:$A$207,"&lt;&gt;",'Enquiries'!$C$8:$C$207,$A27,'Enquiries'!$E$8:$E$207,"Yes")</x:f>
        <x:v>0</x:v>
      </x:c>
      <x:c r="D27" s="2" t="n">
        <x:f>COUNTIFS('Enquiries'!$B$8:$B$207,"&gt;="&amp;$B$5,'Enquiries'!$B$8:$B$207,"&lt;"&amp;($D$5+1),'Enquiries'!$A$8:$A$207,"&lt;&gt;",'Enquiries'!$C$8:$C$207,$A27,'Enquiries'!$E$8:$E$207,"Yes",'Enquiries'!$F$8:$F$207,"Booked")+COUNTIFS('Enquiries'!$B$8:$B$207,"&gt;="&amp;$B$5,'Enquiries'!$B$8:$B$207,"&lt;"&amp;($D$5+1),'Enquiries'!$A$8:$A$207,"&lt;&gt;",'Enquiries'!$C$8:$C$207,$A27,'Enquiries'!$E$8:$E$207,"Yes",'Enquiries'!$F$8:$F$207,"Completed")</x:f>
        <x:v>0</x:v>
      </x:c>
      <x:c r="E27" s="14" t="str">
        <x:f>IF(C27=0,"n.a.",D27/C27)</x:f>
        <x:v>n.a.</x:v>
      </x:c>
      <x:c r="F27" s="16" t="n">
        <x:f>SUMIFS('Enquiries'!$I$8:$I$207,'Enquiries'!$B$8:$B$207,"&gt;="&amp;$B$5,'Enquiries'!$B$8:$B$207,"&lt;"&amp;($D$5+1),'Enquiries'!$A$8:$A$207,"&lt;&gt;",'Enquiries'!$C$8:$C$207,$A27,'Enquiries'!$E$8:$E$207,"Yes",'Enquiries'!$F$8:$F$207,"Booked")+SUMIFS('Enquiries'!$I$8:$I$207,'Enquiries'!$B$8:$B$207,"&gt;="&amp;$B$5,'Enquiries'!$B$8:$B$207,"&lt;"&amp;($D$5+1),'Enquiries'!$A$8:$A$207,"&lt;&gt;",'Enquiries'!$C$8:$C$207,$A27,'Enquiries'!$E$8:$E$207,"Yes",'Enquiries'!$F$8:$F$207,"Completed")</x:f>
        <x:v>0</x:v>
      </x:c>
      <x:c r="G27" s="2"/>
      <x:c r="H27" s="2"/>
    </x:row>
    <x:row r="28" ht="23" customHeight="1">
      <x:c r="A28" s="2" t="str">
        <x:v>Other</x:v>
      </x:c>
      <x:c r="B28" s="2" t="n">
        <x:f>COUNTIFS('Enquiries'!$B$8:$B$207,"&gt;="&amp;$B$5,'Enquiries'!$B$8:$B$207,"&lt;"&amp;($D$5+1),'Enquiries'!$A$8:$A$207,"&lt;&gt;",'Enquiries'!$C$8:$C$207,$A28)</x:f>
        <x:v>0</x:v>
      </x:c>
      <x:c r="C28" s="2" t="n">
        <x:f>COUNTIFS('Enquiries'!$B$8:$B$207,"&gt;="&amp;$B$5,'Enquiries'!$B$8:$B$207,"&lt;"&amp;($D$5+1),'Enquiries'!$A$8:$A$207,"&lt;&gt;",'Enquiries'!$C$8:$C$207,$A28,'Enquiries'!$E$8:$E$207,"Yes")</x:f>
        <x:v>0</x:v>
      </x:c>
      <x:c r="D28" s="2" t="n">
        <x:f>COUNTIFS('Enquiries'!$B$8:$B$207,"&gt;="&amp;$B$5,'Enquiries'!$B$8:$B$207,"&lt;"&amp;($D$5+1),'Enquiries'!$A$8:$A$207,"&lt;&gt;",'Enquiries'!$C$8:$C$207,$A28,'Enquiries'!$E$8:$E$207,"Yes",'Enquiries'!$F$8:$F$207,"Booked")+COUNTIFS('Enquiries'!$B$8:$B$207,"&gt;="&amp;$B$5,'Enquiries'!$B$8:$B$207,"&lt;"&amp;($D$5+1),'Enquiries'!$A$8:$A$207,"&lt;&gt;",'Enquiries'!$C$8:$C$207,$A28,'Enquiries'!$E$8:$E$207,"Yes",'Enquiries'!$F$8:$F$207,"Completed")</x:f>
        <x:v>0</x:v>
      </x:c>
      <x:c r="E28" s="14" t="str">
        <x:f>IF(C28=0,"n.a.",D28/C28)</x:f>
        <x:v>n.a.</x:v>
      </x:c>
      <x:c r="F28" s="16" t="n">
        <x:f>SUMIFS('Enquiries'!$I$8:$I$207,'Enquiries'!$B$8:$B$207,"&gt;="&amp;$B$5,'Enquiries'!$B$8:$B$207,"&lt;"&amp;($D$5+1),'Enquiries'!$A$8:$A$207,"&lt;&gt;",'Enquiries'!$C$8:$C$207,$A28,'Enquiries'!$E$8:$E$207,"Yes",'Enquiries'!$F$8:$F$207,"Booked")+SUMIFS('Enquiries'!$I$8:$I$207,'Enquiries'!$B$8:$B$207,"&gt;="&amp;$B$5,'Enquiries'!$B$8:$B$207,"&lt;"&amp;($D$5+1),'Enquiries'!$A$8:$A$207,"&lt;&gt;",'Enquiries'!$C$8:$C$207,$A28,'Enquiries'!$E$8:$E$207,"Yes",'Enquiries'!$F$8:$F$207,"Completed")</x:f>
        <x:v>0</x:v>
      </x:c>
      <x:c r="G28" s="2"/>
      <x:c r="H28" s="2"/>
    </x:row>
    <x:row r="29" ht="23" customHeight="1">
      <x:c r="A29" s="2" t="str">
        <x:v>Unknown</x:v>
      </x:c>
      <x:c r="B29" s="2" t="n">
        <x:f>COUNTIFS('Enquiries'!$B$8:$B$207,"&gt;="&amp;$B$5,'Enquiries'!$B$8:$B$207,"&lt;"&amp;($D$5+1),'Enquiries'!$A$8:$A$207,"&lt;&gt;",'Enquiries'!$C$8:$C$207,$A29)</x:f>
        <x:v>0</x:v>
      </x:c>
      <x:c r="C29" s="2" t="n">
        <x:f>COUNTIFS('Enquiries'!$B$8:$B$207,"&gt;="&amp;$B$5,'Enquiries'!$B$8:$B$207,"&lt;"&amp;($D$5+1),'Enquiries'!$A$8:$A$207,"&lt;&gt;",'Enquiries'!$C$8:$C$207,$A29,'Enquiries'!$E$8:$E$207,"Yes")</x:f>
        <x:v>0</x:v>
      </x:c>
      <x:c r="D29" s="2" t="n">
        <x:f>COUNTIFS('Enquiries'!$B$8:$B$207,"&gt;="&amp;$B$5,'Enquiries'!$B$8:$B$207,"&lt;"&amp;($D$5+1),'Enquiries'!$A$8:$A$207,"&lt;&gt;",'Enquiries'!$C$8:$C$207,$A29,'Enquiries'!$E$8:$E$207,"Yes",'Enquiries'!$F$8:$F$207,"Booked")+COUNTIFS('Enquiries'!$B$8:$B$207,"&gt;="&amp;$B$5,'Enquiries'!$B$8:$B$207,"&lt;"&amp;($D$5+1),'Enquiries'!$A$8:$A$207,"&lt;&gt;",'Enquiries'!$C$8:$C$207,$A29,'Enquiries'!$E$8:$E$207,"Yes",'Enquiries'!$F$8:$F$207,"Completed")</x:f>
        <x:v>0</x:v>
      </x:c>
      <x:c r="E29" s="14" t="str">
        <x:f>IF(C29=0,"n.a.",D29/C29)</x:f>
        <x:v>n.a.</x:v>
      </x:c>
      <x:c r="F29" s="16" t="n">
        <x:f>SUMIFS('Enquiries'!$I$8:$I$207,'Enquiries'!$B$8:$B$207,"&gt;="&amp;$B$5,'Enquiries'!$B$8:$B$207,"&lt;"&amp;($D$5+1),'Enquiries'!$A$8:$A$207,"&lt;&gt;",'Enquiries'!$C$8:$C$207,$A29,'Enquiries'!$E$8:$E$207,"Yes",'Enquiries'!$F$8:$F$207,"Booked")+SUMIFS('Enquiries'!$I$8:$I$207,'Enquiries'!$B$8:$B$207,"&gt;="&amp;$B$5,'Enquiries'!$B$8:$B$207,"&lt;"&amp;($D$5+1),'Enquiries'!$A$8:$A$207,"&lt;&gt;",'Enquiries'!$C$8:$C$207,$A29,'Enquiries'!$E$8:$E$207,"Yes",'Enquiries'!$F$8:$F$207,"Completed")</x:f>
        <x:v>0</x:v>
      </x:c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15" t="str">
        <x:v>Check before comparing sources</x:v>
      </x:c>
      <x:c r="B31" s="2"/>
      <x:c r="C31" s="2"/>
      <x:c r="D31" s="2"/>
      <x:c r="E31" s="2"/>
      <x:c r="F31" s="2"/>
      <x:c r="G31" s="2"/>
      <x:c r="H31" s="2"/>
    </x:row>
    <x:row r="32" ht="23" customHeight="1">
      <x:c r="A32" s="2" t="str">
        <x:v>Unassigned source</x:v>
      </x:c>
      <x:c r="B32" s="2" t="n">
        <x:f>B9-SUM(B22:B29)</x:f>
        <x:v>0</x:v>
      </x:c>
      <x:c r="C32" s="2" t="str">
        <x:v>Fill Source, using Unknown if necessary.</x:v>
      </x:c>
      <x:c r="D32" s="2"/>
      <x:c r="E32" s="2"/>
      <x:c r="F32" s="2"/>
      <x:c r="G32" s="2"/>
      <x:c r="H32" s="2"/>
    </x:row>
    <x:row r="33" ht="23" customHeight="1">
      <x:c r="A33" s="2" t="str">
        <x:v>Rows missing enquiry date</x:v>
      </x:c>
      <x:c r="B33" s="2" t="n">
        <x:f>COUNTA('Enquiries'!$A$8:$A$207)-COUNT('Enquiries'!$B$8:$B$207)</x:f>
        <x:v>0</x:v>
      </x:c>
      <x:c r="C33" s="2" t="str">
        <x:v>Missing dates are excluded from period results.</x:v>
      </x:c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15" t="str">
        <x:v>Use the numbers to choose one action</x:v>
      </x:c>
      <x:c r="B35" s="2"/>
      <x:c r="C35" s="2"/>
      <x:c r="D35" s="2"/>
      <x:c r="E35" s="2"/>
      <x:c r="F35" s="2"/>
      <x:c r="G35" s="2"/>
      <x:c r="H35" s="2"/>
    </x:row>
    <x:row r="36" ht="23" customHeight="1">
      <x:c r="A36" s="2" t="str">
        <x:v>Few suitable enquiries: review service/area targeting and publish evidence of relevant work.</x:v>
      </x:c>
      <x:c r="B36" s="2"/>
      <x:c r="C36" s="2"/>
      <x:c r="D36" s="2"/>
      <x:c r="E36" s="2"/>
      <x:c r="F36" s="2"/>
      <x:c r="G36" s="2"/>
      <x:c r="H36" s="2"/>
    </x:row>
    <x:row r="37" ht="23" customHeight="1">
      <x:c r="A37" s="2" t="str">
        <x:v>Quotes waiting: clear due follow-ups before increasing spend. Ask what prevented the next step.</x:v>
      </x:c>
      <x:c r="B37" s="2"/>
      <x:c r="C37" s="2"/>
      <x:c r="D37" s="2"/>
      <x:c r="E37" s="2"/>
      <x:c r="F37" s="2"/>
      <x:c r="G37" s="2"/>
      <x:c r="H37" s="2"/>
    </x:row>
    <x:row r="38" ht="23" customHeight="1">
      <x:c r="A38" s="2" t="str">
        <x:v>Diary full but returns weak: compare job contribution per team-day, then review job mix and costs.</x:v>
      </x:c>
      <x:c r="B38" s="2"/>
      <x:c r="C38" s="2"/>
      <x:c r="D38" s="2"/>
      <x:c r="E38" s="2"/>
      <x:c r="F38" s="2"/>
      <x:c r="G38" s="2"/>
      <x:c r="H38" s="2"/>
    </x:row>
    <x:row r="39" ht="23" customHeight="1">
      <x:c r="A39" s="2" t="str">
        <x:v>Small samples and open quotes can distort rates. Known booked value excludes missing amounts; fill them before comparing value.</x:v>
      </x:c>
      <x:c r="B39" s="2"/>
      <x:c r="C39" s="2"/>
      <x:c r="D39" s="2"/>
      <x:c r="E39" s="2"/>
      <x:c r="F39" s="2"/>
      <x:c r="G39" s="2"/>
      <x:c r="H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3" hidden="0" customWidth="1"/>
    <x:col min="4" max="4" width="30" hidden="0" customWidth="1"/>
    <x:col min="5" max="5" width="14" hidden="0" customWidth="1"/>
    <x:col min="6" max="6" width="20" hidden="0" customWidth="1"/>
    <x:col min="7" max="7" width="16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4" hidden="0" customWidth="1"/>
    <x:col min="13" max="13" width="23" hidden="0" customWidth="1"/>
    <x:col min="14" max="14" width="34" hidden="0" customWidth="1"/>
    <x:col min="15" max="15" width="16" hidden="0" customWidth="1"/>
    <x:col min="16" max="16" width="18" hidden="0" customWidth="1"/>
    <x:col min="17" max="17" width="30" hidden="0" customWidth="1"/>
    <x:col min="18" max="18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2" customHeight="1">
      <x:c r="A2" s="3" t="str">
        <x:v>Enquiry and booked-work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3" customHeight="1">
      <x:c r="A3" s="2" t="str">
        <x:v>One row per genuine enquiry. Use job references; keep customer contact details in your secure records.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3" customHeight="1">
      <x:c r="A4" s="2" t="str">
        <x:v>Fill amber cells. Green columns calculate. Up to 200 enquiries: rows 8–207. Use table filters for follow-up.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3" customHeight="1">
      <x:c r="A5" s="2" t="str">
        <x:v>Direct costs: labour (including owner time), disposal, fuel and job-specific hire. Team-days = teams × days.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3" customHeight="1">
      <x:c r="A6" s="2" t="str">
        <x:v>Quoted date stays populated after a win/loss. Booked value is agreed work, not cash received. Use consistent VAT treatment.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40" customHeight="1">
      <x:c r="A7" s="7" t="str">
        <x:v>Job reference</x:v>
      </x:c>
      <x:c r="B7" s="7" t="str">
        <x:v>Enquiry date</x:v>
      </x:c>
      <x:c r="C7" s="7" t="str">
        <x:v>Source</x:v>
      </x:c>
      <x:c r="D7" s="7" t="str">
        <x:v>Service / area</x:v>
      </x:c>
      <x:c r="E7" s="7" t="str">
        <x:v>Suitable?</x:v>
      </x:c>
      <x:c r="F7" s="7" t="str">
        <x:v>Stage</x:v>
      </x:c>
      <x:c r="G7" s="7" t="str">
        <x:v>Quote sent</x:v>
      </x:c>
      <x:c r="H7" s="7" t="str">
        <x:v>Quote value (£)</x:v>
      </x:c>
      <x:c r="I7" s="7" t="str">
        <x:v>Booked value (£)</x:v>
      </x:c>
      <x:c r="J7" s="7" t="str">
        <x:v>Direct costs (£)</x:v>
      </x:c>
      <x:c r="K7" s="7" t="str">
        <x:v>Contribution (£)</x:v>
      </x:c>
      <x:c r="L7" s="7" t="str">
        <x:v>Team-days</x:v>
      </x:c>
      <x:c r="M7" s="7" t="str">
        <x:v>Contribution / day (£)</x:v>
      </x:c>
      <x:c r="N7" s="7" t="str">
        <x:v>Next action</x:v>
      </x:c>
      <x:c r="O7" s="7" t="str">
        <x:v>Action due</x:v>
      </x:c>
      <x:c r="P7" s="7" t="str">
        <x:v>Owner</x:v>
      </x:c>
      <x:c r="Q7" s="7" t="str">
        <x:v>Loss / unsuitable reason</x:v>
      </x:c>
      <x:c r="R7" s="7" t="str">
        <x:v>Follow-up check</x:v>
      </x:c>
    </x:row>
    <x:row r="8" ht="23" customHeight="1">
      <x:c r="A8" s="8"/>
      <x:c r="B8" s="10"/>
      <x:c r="C8" s="8"/>
      <x:c r="D8" s="8"/>
      <x:c r="E8" s="8"/>
      <x:c r="F8" s="8"/>
      <x:c r="G8" s="10"/>
      <x:c r="H8" s="11"/>
      <x:c r="I8" s="11"/>
      <x:c r="J8" s="11"/>
      <x:c r="K8" s="12" t="str">
        <x:f>IF(A8="","",IF(AND(ISNUMBER(I8),ISNUMBER(J8)),I8-J8,""))</x:f>
      </x:c>
      <x:c r="L8" s="13"/>
      <x:c r="M8" s="12" t="str">
        <x:f>IF(AND(ISNUMBER(K8),ISNUMBER(L8),L8&gt;0),K8/L8,"")</x:f>
      </x:c>
      <x:c r="N8" s="8"/>
      <x:c r="O8" s="10"/>
      <x:c r="P8" s="8"/>
      <x:c r="Q8" s="8"/>
      <x:c r="R8" s="9" t="str">
        <x:f>IF(A8="","",IF(OR(F8="Lost",F8="Completed"),"Closed",IF(OR(N8="",O8=""),"Add action/date",IF(O8&lt;='Review'!$B$6,"Due now","Scheduled"))))</x:f>
      </x:c>
    </x:row>
    <x:row r="9" ht="23" customHeight="1">
      <x:c r="A9" s="8"/>
      <x:c r="B9" s="10"/>
      <x:c r="C9" s="8"/>
      <x:c r="D9" s="8"/>
      <x:c r="E9" s="8"/>
      <x:c r="F9" s="8"/>
      <x:c r="G9" s="10"/>
      <x:c r="H9" s="11"/>
      <x:c r="I9" s="11"/>
      <x:c r="J9" s="11"/>
      <x:c r="K9" s="12" t="str">
        <x:f>IF(A9="","",IF(AND(ISNUMBER(I9),ISNUMBER(J9)),I9-J9,""))</x:f>
      </x:c>
      <x:c r="L9" s="13"/>
      <x:c r="M9" s="12" t="str">
        <x:f>IF(AND(ISNUMBER(K9),ISNUMBER(L9),L9&gt;0),K9/L9,"")</x:f>
      </x:c>
      <x:c r="N9" s="8"/>
      <x:c r="O9" s="10"/>
      <x:c r="P9" s="8"/>
      <x:c r="Q9" s="8"/>
      <x:c r="R9" s="9" t="str">
        <x:f>IF(A9="","",IF(OR(F9="Lost",F9="Completed"),"Closed",IF(OR(N9="",O9=""),"Add action/date",IF(O9&lt;='Review'!$B$6,"Due now","Scheduled"))))</x:f>
      </x:c>
    </x:row>
    <x:row r="10" ht="23" customHeight="1">
      <x:c r="A10" s="8"/>
      <x:c r="B10" s="10"/>
      <x:c r="C10" s="8"/>
      <x:c r="D10" s="8"/>
      <x:c r="E10" s="8"/>
      <x:c r="F10" s="8"/>
      <x:c r="G10" s="10"/>
      <x:c r="H10" s="11"/>
      <x:c r="I10" s="11"/>
      <x:c r="J10" s="11"/>
      <x:c r="K10" s="12" t="str">
        <x:f>IF(A10="","",IF(AND(ISNUMBER(I10),ISNUMBER(J10)),I10-J10,""))</x:f>
      </x:c>
      <x:c r="L10" s="13"/>
      <x:c r="M10" s="12" t="str">
        <x:f>IF(AND(ISNUMBER(K10),ISNUMBER(L10),L10&gt;0),K10/L10,"")</x:f>
      </x:c>
      <x:c r="N10" s="8"/>
      <x:c r="O10" s="10"/>
      <x:c r="P10" s="8"/>
      <x:c r="Q10" s="8"/>
      <x:c r="R10" s="9" t="str">
        <x:f>IF(A10="","",IF(OR(F10="Lost",F10="Completed"),"Closed",IF(OR(N10="",O10=""),"Add action/date",IF(O10&lt;='Review'!$B$6,"Due now","Scheduled"))))</x:f>
      </x:c>
    </x:row>
    <x:row r="11" ht="23" customHeight="1">
      <x:c r="A11" s="8"/>
      <x:c r="B11" s="10"/>
      <x:c r="C11" s="8"/>
      <x:c r="D11" s="8"/>
      <x:c r="E11" s="8"/>
      <x:c r="F11" s="8"/>
      <x:c r="G11" s="10"/>
      <x:c r="H11" s="11"/>
      <x:c r="I11" s="11"/>
      <x:c r="J11" s="11"/>
      <x:c r="K11" s="12" t="str">
        <x:f>IF(A11="","",IF(AND(ISNUMBER(I11),ISNUMBER(J11)),I11-J11,""))</x:f>
      </x:c>
      <x:c r="L11" s="13"/>
      <x:c r="M11" s="12" t="str">
        <x:f>IF(AND(ISNUMBER(K11),ISNUMBER(L11),L11&gt;0),K11/L11,"")</x:f>
      </x:c>
      <x:c r="N11" s="8"/>
      <x:c r="O11" s="10"/>
      <x:c r="P11" s="8"/>
      <x:c r="Q11" s="8"/>
      <x:c r="R11" s="9" t="str">
        <x:f>IF(A11="","",IF(OR(F11="Lost",F11="Completed"),"Closed",IF(OR(N11="",O11=""),"Add action/date",IF(O11&lt;='Review'!$B$6,"Due now","Scheduled"))))</x:f>
      </x:c>
    </x:row>
    <x:row r="12" ht="23" customHeight="1">
      <x:c r="A12" s="8"/>
      <x:c r="B12" s="10"/>
      <x:c r="C12" s="8"/>
      <x:c r="D12" s="8"/>
      <x:c r="E12" s="8"/>
      <x:c r="F12" s="8"/>
      <x:c r="G12" s="10"/>
      <x:c r="H12" s="11"/>
      <x:c r="I12" s="11"/>
      <x:c r="J12" s="11"/>
      <x:c r="K12" s="12" t="str">
        <x:f>IF(A12="","",IF(AND(ISNUMBER(I12),ISNUMBER(J12)),I12-J12,""))</x:f>
      </x:c>
      <x:c r="L12" s="13"/>
      <x:c r="M12" s="12" t="str">
        <x:f>IF(AND(ISNUMBER(K12),ISNUMBER(L12),L12&gt;0),K12/L12,"")</x:f>
      </x:c>
      <x:c r="N12" s="8"/>
      <x:c r="O12" s="10"/>
      <x:c r="P12" s="8"/>
      <x:c r="Q12" s="8"/>
      <x:c r="R12" s="9" t="str">
        <x:f>IF(A12="","",IF(OR(F12="Lost",F12="Completed"),"Closed",IF(OR(N12="",O12=""),"Add action/date",IF(O12&lt;='Review'!$B$6,"Due now","Scheduled"))))</x:f>
      </x:c>
    </x:row>
    <x:row r="13" ht="23" customHeight="1">
      <x:c r="A13" s="8"/>
      <x:c r="B13" s="10"/>
      <x:c r="C13" s="8"/>
      <x:c r="D13" s="8"/>
      <x:c r="E13" s="8"/>
      <x:c r="F13" s="8"/>
      <x:c r="G13" s="10"/>
      <x:c r="H13" s="11"/>
      <x:c r="I13" s="11"/>
      <x:c r="J13" s="11"/>
      <x:c r="K13" s="12" t="str">
        <x:f>IF(A13="","",IF(AND(ISNUMBER(I13),ISNUMBER(J13)),I13-J13,""))</x:f>
      </x:c>
      <x:c r="L13" s="13"/>
      <x:c r="M13" s="12" t="str">
        <x:f>IF(AND(ISNUMBER(K13),ISNUMBER(L13),L13&gt;0),K13/L13,"")</x:f>
      </x:c>
      <x:c r="N13" s="8"/>
      <x:c r="O13" s="10"/>
      <x:c r="P13" s="8"/>
      <x:c r="Q13" s="8"/>
      <x:c r="R13" s="9" t="str">
        <x:f>IF(A13="","",IF(OR(F13="Lost",F13="Completed"),"Closed",IF(OR(N13="",O13=""),"Add action/date",IF(O13&lt;='Review'!$B$6,"Due now","Scheduled"))))</x:f>
      </x:c>
    </x:row>
    <x:row r="14" ht="23" customHeight="1">
      <x:c r="A14" s="8"/>
      <x:c r="B14" s="10"/>
      <x:c r="C14" s="8"/>
      <x:c r="D14" s="8"/>
      <x:c r="E14" s="8"/>
      <x:c r="F14" s="8"/>
      <x:c r="G14" s="10"/>
      <x:c r="H14" s="11"/>
      <x:c r="I14" s="11"/>
      <x:c r="J14" s="11"/>
      <x:c r="K14" s="12" t="str">
        <x:f>IF(A14="","",IF(AND(ISNUMBER(I14),ISNUMBER(J14)),I14-J14,""))</x:f>
      </x:c>
      <x:c r="L14" s="13"/>
      <x:c r="M14" s="12" t="str">
        <x:f>IF(AND(ISNUMBER(K14),ISNUMBER(L14),L14&gt;0),K14/L14,"")</x:f>
      </x:c>
      <x:c r="N14" s="8"/>
      <x:c r="O14" s="10"/>
      <x:c r="P14" s="8"/>
      <x:c r="Q14" s="8"/>
      <x:c r="R14" s="9" t="str">
        <x:f>IF(A14="","",IF(OR(F14="Lost",F14="Completed"),"Closed",IF(OR(N14="",O14=""),"Add action/date",IF(O14&lt;='Review'!$B$6,"Due now","Scheduled"))))</x:f>
      </x:c>
    </x:row>
    <x:row r="15" ht="23" customHeight="1">
      <x:c r="A15" s="8"/>
      <x:c r="B15" s="10"/>
      <x:c r="C15" s="8"/>
      <x:c r="D15" s="8"/>
      <x:c r="E15" s="8"/>
      <x:c r="F15" s="8"/>
      <x:c r="G15" s="10"/>
      <x:c r="H15" s="11"/>
      <x:c r="I15" s="11"/>
      <x:c r="J15" s="11"/>
      <x:c r="K15" s="12" t="str">
        <x:f>IF(A15="","",IF(AND(ISNUMBER(I15),ISNUMBER(J15)),I15-J15,""))</x:f>
      </x:c>
      <x:c r="L15" s="13"/>
      <x:c r="M15" s="12" t="str">
        <x:f>IF(AND(ISNUMBER(K15),ISNUMBER(L15),L15&gt;0),K15/L15,"")</x:f>
      </x:c>
      <x:c r="N15" s="8"/>
      <x:c r="O15" s="10"/>
      <x:c r="P15" s="8"/>
      <x:c r="Q15" s="8"/>
      <x:c r="R15" s="9" t="str">
        <x:f>IF(A15="","",IF(OR(F15="Lost",F15="Completed"),"Closed",IF(OR(N15="",O15=""),"Add action/date",IF(O15&lt;='Review'!$B$6,"Due now","Scheduled"))))</x:f>
      </x:c>
    </x:row>
    <x:row r="16" ht="23" customHeight="1">
      <x:c r="A16" s="8"/>
      <x:c r="B16" s="10"/>
      <x:c r="C16" s="8"/>
      <x:c r="D16" s="8"/>
      <x:c r="E16" s="8"/>
      <x:c r="F16" s="8"/>
      <x:c r="G16" s="10"/>
      <x:c r="H16" s="11"/>
      <x:c r="I16" s="11"/>
      <x:c r="J16" s="11"/>
      <x:c r="K16" s="12" t="str">
        <x:f>IF(A16="","",IF(AND(ISNUMBER(I16),ISNUMBER(J16)),I16-J16,""))</x:f>
      </x:c>
      <x:c r="L16" s="13"/>
      <x:c r="M16" s="12" t="str">
        <x:f>IF(AND(ISNUMBER(K16),ISNUMBER(L16),L16&gt;0),K16/L16,"")</x:f>
      </x:c>
      <x:c r="N16" s="8"/>
      <x:c r="O16" s="10"/>
      <x:c r="P16" s="8"/>
      <x:c r="Q16" s="8"/>
      <x:c r="R16" s="9" t="str">
        <x:f>IF(A16="","",IF(OR(F16="Lost",F16="Completed"),"Closed",IF(OR(N16="",O16=""),"Add action/date",IF(O16&lt;='Review'!$B$6,"Due now","Scheduled"))))</x:f>
      </x:c>
    </x:row>
    <x:row r="17" ht="23" customHeight="1">
      <x:c r="A17" s="8"/>
      <x:c r="B17" s="10"/>
      <x:c r="C17" s="8"/>
      <x:c r="D17" s="8"/>
      <x:c r="E17" s="8"/>
      <x:c r="F17" s="8"/>
      <x:c r="G17" s="10"/>
      <x:c r="H17" s="11"/>
      <x:c r="I17" s="11"/>
      <x:c r="J17" s="11"/>
      <x:c r="K17" s="12" t="str">
        <x:f>IF(A17="","",IF(AND(ISNUMBER(I17),ISNUMBER(J17)),I17-J17,""))</x:f>
      </x:c>
      <x:c r="L17" s="13"/>
      <x:c r="M17" s="12" t="str">
        <x:f>IF(AND(ISNUMBER(K17),ISNUMBER(L17),L17&gt;0),K17/L17,"")</x:f>
      </x:c>
      <x:c r="N17" s="8"/>
      <x:c r="O17" s="10"/>
      <x:c r="P17" s="8"/>
      <x:c r="Q17" s="8"/>
      <x:c r="R17" s="9" t="str">
        <x:f>IF(A17="","",IF(OR(F17="Lost",F17="Completed"),"Closed",IF(OR(N17="",O17=""),"Add action/date",IF(O17&lt;='Review'!$B$6,"Due now","Scheduled"))))</x:f>
      </x:c>
    </x:row>
    <x:row r="18" ht="23" customHeight="1">
      <x:c r="A18" s="8"/>
      <x:c r="B18" s="10"/>
      <x:c r="C18" s="8"/>
      <x:c r="D18" s="8"/>
      <x:c r="E18" s="8"/>
      <x:c r="F18" s="8"/>
      <x:c r="G18" s="10"/>
      <x:c r="H18" s="11"/>
      <x:c r="I18" s="11"/>
      <x:c r="J18" s="11"/>
      <x:c r="K18" s="12" t="str">
        <x:f>IF(A18="","",IF(AND(ISNUMBER(I18),ISNUMBER(J18)),I18-J18,""))</x:f>
      </x:c>
      <x:c r="L18" s="13"/>
      <x:c r="M18" s="12" t="str">
        <x:f>IF(AND(ISNUMBER(K18),ISNUMBER(L18),L18&gt;0),K18/L18,"")</x:f>
      </x:c>
      <x:c r="N18" s="8"/>
      <x:c r="O18" s="10"/>
      <x:c r="P18" s="8"/>
      <x:c r="Q18" s="8"/>
      <x:c r="R18" s="9" t="str">
        <x:f>IF(A18="","",IF(OR(F18="Lost",F18="Completed"),"Closed",IF(OR(N18="",O18=""),"Add action/date",IF(O18&lt;='Review'!$B$6,"Due now","Scheduled"))))</x:f>
      </x:c>
    </x:row>
    <x:row r="19" ht="23" customHeight="1">
      <x:c r="A19" s="8"/>
      <x:c r="B19" s="10"/>
      <x:c r="C19" s="8"/>
      <x:c r="D19" s="8"/>
      <x:c r="E19" s="8"/>
      <x:c r="F19" s="8"/>
      <x:c r="G19" s="10"/>
      <x:c r="H19" s="11"/>
      <x:c r="I19" s="11"/>
      <x:c r="J19" s="11"/>
      <x:c r="K19" s="12" t="str">
        <x:f>IF(A19="","",IF(AND(ISNUMBER(I19),ISNUMBER(J19)),I19-J19,""))</x:f>
      </x:c>
      <x:c r="L19" s="13"/>
      <x:c r="M19" s="12" t="str">
        <x:f>IF(AND(ISNUMBER(K19),ISNUMBER(L19),L19&gt;0),K19/L19,"")</x:f>
      </x:c>
      <x:c r="N19" s="8"/>
      <x:c r="O19" s="10"/>
      <x:c r="P19" s="8"/>
      <x:c r="Q19" s="8"/>
      <x:c r="R19" s="9" t="str">
        <x:f>IF(A19="","",IF(OR(F19="Lost",F19="Completed"),"Closed",IF(OR(N19="",O19=""),"Add action/date",IF(O19&lt;='Review'!$B$6,"Due now","Scheduled"))))</x:f>
      </x:c>
    </x:row>
    <x:row r="20" ht="23" customHeight="1">
      <x:c r="A20" s="8"/>
      <x:c r="B20" s="10"/>
      <x:c r="C20" s="8"/>
      <x:c r="D20" s="8"/>
      <x:c r="E20" s="8"/>
      <x:c r="F20" s="8"/>
      <x:c r="G20" s="10"/>
      <x:c r="H20" s="11"/>
      <x:c r="I20" s="11"/>
      <x:c r="J20" s="11"/>
      <x:c r="K20" s="12" t="str">
        <x:f>IF(A20="","",IF(AND(ISNUMBER(I20),ISNUMBER(J20)),I20-J20,""))</x:f>
      </x:c>
      <x:c r="L20" s="13"/>
      <x:c r="M20" s="12" t="str">
        <x:f>IF(AND(ISNUMBER(K20),ISNUMBER(L20),L20&gt;0),K20/L20,"")</x:f>
      </x:c>
      <x:c r="N20" s="8"/>
      <x:c r="O20" s="10"/>
      <x:c r="P20" s="8"/>
      <x:c r="Q20" s="8"/>
      <x:c r="R20" s="9" t="str">
        <x:f>IF(A20="","",IF(OR(F20="Lost",F20="Completed"),"Closed",IF(OR(N20="",O20=""),"Add action/date",IF(O20&lt;='Review'!$B$6,"Due now","Scheduled"))))</x:f>
      </x:c>
    </x:row>
    <x:row r="21" ht="23" customHeight="1">
      <x:c r="A21" s="8"/>
      <x:c r="B21" s="10"/>
      <x:c r="C21" s="8"/>
      <x:c r="D21" s="8"/>
      <x:c r="E21" s="8"/>
      <x:c r="F21" s="8"/>
      <x:c r="G21" s="10"/>
      <x:c r="H21" s="11"/>
      <x:c r="I21" s="11"/>
      <x:c r="J21" s="11"/>
      <x:c r="K21" s="12" t="str">
        <x:f>IF(A21="","",IF(AND(ISNUMBER(I21),ISNUMBER(J21)),I21-J21,""))</x:f>
      </x:c>
      <x:c r="L21" s="13"/>
      <x:c r="M21" s="12" t="str">
        <x:f>IF(AND(ISNUMBER(K21),ISNUMBER(L21),L21&gt;0),K21/L21,"")</x:f>
      </x:c>
      <x:c r="N21" s="8"/>
      <x:c r="O21" s="10"/>
      <x:c r="P21" s="8"/>
      <x:c r="Q21" s="8"/>
      <x:c r="R21" s="9" t="str">
        <x:f>IF(A21="","",IF(OR(F21="Lost",F21="Completed"),"Closed",IF(OR(N21="",O21=""),"Add action/date",IF(O21&lt;='Review'!$B$6,"Due now","Scheduled"))))</x:f>
      </x:c>
    </x:row>
    <x:row r="22" ht="23" customHeight="1">
      <x:c r="A22" s="8"/>
      <x:c r="B22" s="10"/>
      <x:c r="C22" s="8"/>
      <x:c r="D22" s="8"/>
      <x:c r="E22" s="8"/>
      <x:c r="F22" s="8"/>
      <x:c r="G22" s="10"/>
      <x:c r="H22" s="11"/>
      <x:c r="I22" s="11"/>
      <x:c r="J22" s="11"/>
      <x:c r="K22" s="12" t="str">
        <x:f>IF(A22="","",IF(AND(ISNUMBER(I22),ISNUMBER(J22)),I22-J22,""))</x:f>
      </x:c>
      <x:c r="L22" s="13"/>
      <x:c r="M22" s="12" t="str">
        <x:f>IF(AND(ISNUMBER(K22),ISNUMBER(L22),L22&gt;0),K22/L22,"")</x:f>
      </x:c>
      <x:c r="N22" s="8"/>
      <x:c r="O22" s="10"/>
      <x:c r="P22" s="8"/>
      <x:c r="Q22" s="8"/>
      <x:c r="R22" s="9" t="str">
        <x:f>IF(A22="","",IF(OR(F22="Lost",F22="Completed"),"Closed",IF(OR(N22="",O22=""),"Add action/date",IF(O22&lt;='Review'!$B$6,"Due now","Scheduled"))))</x:f>
      </x:c>
    </x:row>
    <x:row r="23" ht="23" customHeight="1">
      <x:c r="A23" s="8"/>
      <x:c r="B23" s="10"/>
      <x:c r="C23" s="8"/>
      <x:c r="D23" s="8"/>
      <x:c r="E23" s="8"/>
      <x:c r="F23" s="8"/>
      <x:c r="G23" s="10"/>
      <x:c r="H23" s="11"/>
      <x:c r="I23" s="11"/>
      <x:c r="J23" s="11"/>
      <x:c r="K23" s="12" t="str">
        <x:f>IF(A23="","",IF(AND(ISNUMBER(I23),ISNUMBER(J23)),I23-J23,""))</x:f>
      </x:c>
      <x:c r="L23" s="13"/>
      <x:c r="M23" s="12" t="str">
        <x:f>IF(AND(ISNUMBER(K23),ISNUMBER(L23),L23&gt;0),K23/L23,"")</x:f>
      </x:c>
      <x:c r="N23" s="8"/>
      <x:c r="O23" s="10"/>
      <x:c r="P23" s="8"/>
      <x:c r="Q23" s="8"/>
      <x:c r="R23" s="9" t="str">
        <x:f>IF(A23="","",IF(OR(F23="Lost",F23="Completed"),"Closed",IF(OR(N23="",O23=""),"Add action/date",IF(O23&lt;='Review'!$B$6,"Due now","Scheduled"))))</x:f>
      </x:c>
    </x:row>
    <x:row r="24" ht="23" customHeight="1">
      <x:c r="A24" s="8"/>
      <x:c r="B24" s="10"/>
      <x:c r="C24" s="8"/>
      <x:c r="D24" s="8"/>
      <x:c r="E24" s="8"/>
      <x:c r="F24" s="8"/>
      <x:c r="G24" s="10"/>
      <x:c r="H24" s="11"/>
      <x:c r="I24" s="11"/>
      <x:c r="J24" s="11"/>
      <x:c r="K24" s="12" t="str">
        <x:f>IF(A24="","",IF(AND(ISNUMBER(I24),ISNUMBER(J24)),I24-J24,""))</x:f>
      </x:c>
      <x:c r="L24" s="13"/>
      <x:c r="M24" s="12" t="str">
        <x:f>IF(AND(ISNUMBER(K24),ISNUMBER(L24),L24&gt;0),K24/L24,"")</x:f>
      </x:c>
      <x:c r="N24" s="8"/>
      <x:c r="O24" s="10"/>
      <x:c r="P24" s="8"/>
      <x:c r="Q24" s="8"/>
      <x:c r="R24" s="9" t="str">
        <x:f>IF(A24="","",IF(OR(F24="Lost",F24="Completed"),"Closed",IF(OR(N24="",O24=""),"Add action/date",IF(O24&lt;='Review'!$B$6,"Due now","Scheduled"))))</x:f>
      </x:c>
    </x:row>
    <x:row r="25" ht="23" customHeight="1">
      <x:c r="A25" s="8"/>
      <x:c r="B25" s="10"/>
      <x:c r="C25" s="8"/>
      <x:c r="D25" s="8"/>
      <x:c r="E25" s="8"/>
      <x:c r="F25" s="8"/>
      <x:c r="G25" s="10"/>
      <x:c r="H25" s="11"/>
      <x:c r="I25" s="11"/>
      <x:c r="J25" s="11"/>
      <x:c r="K25" s="12" t="str">
        <x:f>IF(A25="","",IF(AND(ISNUMBER(I25),ISNUMBER(J25)),I25-J25,""))</x:f>
      </x:c>
      <x:c r="L25" s="13"/>
      <x:c r="M25" s="12" t="str">
        <x:f>IF(AND(ISNUMBER(K25),ISNUMBER(L25),L25&gt;0),K25/L25,"")</x:f>
      </x:c>
      <x:c r="N25" s="8"/>
      <x:c r="O25" s="10"/>
      <x:c r="P25" s="8"/>
      <x:c r="Q25" s="8"/>
      <x:c r="R25" s="9" t="str">
        <x:f>IF(A25="","",IF(OR(F25="Lost",F25="Completed"),"Closed",IF(OR(N25="",O25=""),"Add action/date",IF(O25&lt;='Review'!$B$6,"Due now","Scheduled"))))</x:f>
      </x:c>
    </x:row>
    <x:row r="26" ht="23" customHeight="1">
      <x:c r="A26" s="8"/>
      <x:c r="B26" s="10"/>
      <x:c r="C26" s="8"/>
      <x:c r="D26" s="8"/>
      <x:c r="E26" s="8"/>
      <x:c r="F26" s="8"/>
      <x:c r="G26" s="10"/>
      <x:c r="H26" s="11"/>
      <x:c r="I26" s="11"/>
      <x:c r="J26" s="11"/>
      <x:c r="K26" s="12" t="str">
        <x:f>IF(A26="","",IF(AND(ISNUMBER(I26),ISNUMBER(J26)),I26-J26,""))</x:f>
      </x:c>
      <x:c r="L26" s="13"/>
      <x:c r="M26" s="12" t="str">
        <x:f>IF(AND(ISNUMBER(K26),ISNUMBER(L26),L26&gt;0),K26/L26,"")</x:f>
      </x:c>
      <x:c r="N26" s="8"/>
      <x:c r="O26" s="10"/>
      <x:c r="P26" s="8"/>
      <x:c r="Q26" s="8"/>
      <x:c r="R26" s="9" t="str">
        <x:f>IF(A26="","",IF(OR(F26="Lost",F26="Completed"),"Closed",IF(OR(N26="",O26=""),"Add action/date",IF(O26&lt;='Review'!$B$6,"Due now","Scheduled"))))</x:f>
      </x:c>
    </x:row>
    <x:row r="27" ht="23" customHeight="1">
      <x:c r="A27" s="8"/>
      <x:c r="B27" s="10"/>
      <x:c r="C27" s="8"/>
      <x:c r="D27" s="8"/>
      <x:c r="E27" s="8"/>
      <x:c r="F27" s="8"/>
      <x:c r="G27" s="10"/>
      <x:c r="H27" s="11"/>
      <x:c r="I27" s="11"/>
      <x:c r="J27" s="11"/>
      <x:c r="K27" s="12" t="str">
        <x:f>IF(A27="","",IF(AND(ISNUMBER(I27),ISNUMBER(J27)),I27-J27,""))</x:f>
      </x:c>
      <x:c r="L27" s="13"/>
      <x:c r="M27" s="12" t="str">
        <x:f>IF(AND(ISNUMBER(K27),ISNUMBER(L27),L27&gt;0),K27/L27,"")</x:f>
      </x:c>
      <x:c r="N27" s="8"/>
      <x:c r="O27" s="10"/>
      <x:c r="P27" s="8"/>
      <x:c r="Q27" s="8"/>
      <x:c r="R27" s="9" t="str">
        <x:f>IF(A27="","",IF(OR(F27="Lost",F27="Completed"),"Closed",IF(OR(N27="",O27=""),"Add action/date",IF(O27&lt;='Review'!$B$6,"Due now","Scheduled"))))</x:f>
      </x:c>
    </x:row>
    <x:row r="28" ht="23" customHeight="1">
      <x:c r="A28" s="8"/>
      <x:c r="B28" s="10"/>
      <x:c r="C28" s="8"/>
      <x:c r="D28" s="8"/>
      <x:c r="E28" s="8"/>
      <x:c r="F28" s="8"/>
      <x:c r="G28" s="10"/>
      <x:c r="H28" s="11"/>
      <x:c r="I28" s="11"/>
      <x:c r="J28" s="11"/>
      <x:c r="K28" s="12" t="str">
        <x:f>IF(A28="","",IF(AND(ISNUMBER(I28),ISNUMBER(J28)),I28-J28,""))</x:f>
      </x:c>
      <x:c r="L28" s="13"/>
      <x:c r="M28" s="12" t="str">
        <x:f>IF(AND(ISNUMBER(K28),ISNUMBER(L28),L28&gt;0),K28/L28,"")</x:f>
      </x:c>
      <x:c r="N28" s="8"/>
      <x:c r="O28" s="10"/>
      <x:c r="P28" s="8"/>
      <x:c r="Q28" s="8"/>
      <x:c r="R28" s="9" t="str">
        <x:f>IF(A28="","",IF(OR(F28="Lost",F28="Completed"),"Closed",IF(OR(N28="",O28=""),"Add action/date",IF(O28&lt;='Review'!$B$6,"Due now","Scheduled"))))</x:f>
      </x:c>
    </x:row>
    <x:row r="29" ht="23" customHeight="1">
      <x:c r="A29" s="8"/>
      <x:c r="B29" s="10"/>
      <x:c r="C29" s="8"/>
      <x:c r="D29" s="8"/>
      <x:c r="E29" s="8"/>
      <x:c r="F29" s="8"/>
      <x:c r="G29" s="10"/>
      <x:c r="H29" s="11"/>
      <x:c r="I29" s="11"/>
      <x:c r="J29" s="11"/>
      <x:c r="K29" s="12" t="str">
        <x:f>IF(A29="","",IF(AND(ISNUMBER(I29),ISNUMBER(J29)),I29-J29,""))</x:f>
      </x:c>
      <x:c r="L29" s="13"/>
      <x:c r="M29" s="12" t="str">
        <x:f>IF(AND(ISNUMBER(K29),ISNUMBER(L29),L29&gt;0),K29/L29,"")</x:f>
      </x:c>
      <x:c r="N29" s="8"/>
      <x:c r="O29" s="10"/>
      <x:c r="P29" s="8"/>
      <x:c r="Q29" s="8"/>
      <x:c r="R29" s="9" t="str">
        <x:f>IF(A29="","",IF(OR(F29="Lost",F29="Completed"),"Closed",IF(OR(N29="",O29=""),"Add action/date",IF(O29&lt;='Review'!$B$6,"Due now","Scheduled"))))</x:f>
      </x:c>
    </x:row>
    <x:row r="30" ht="23" customHeight="1">
      <x:c r="A30" s="8"/>
      <x:c r="B30" s="10"/>
      <x:c r="C30" s="8"/>
      <x:c r="D30" s="8"/>
      <x:c r="E30" s="8"/>
      <x:c r="F30" s="8"/>
      <x:c r="G30" s="10"/>
      <x:c r="H30" s="11"/>
      <x:c r="I30" s="11"/>
      <x:c r="J30" s="11"/>
      <x:c r="K30" s="12" t="str">
        <x:f>IF(A30="","",IF(AND(ISNUMBER(I30),ISNUMBER(J30)),I30-J30,""))</x:f>
      </x:c>
      <x:c r="L30" s="13"/>
      <x:c r="M30" s="12" t="str">
        <x:f>IF(AND(ISNUMBER(K30),ISNUMBER(L30),L30&gt;0),K30/L30,"")</x:f>
      </x:c>
      <x:c r="N30" s="8"/>
      <x:c r="O30" s="10"/>
      <x:c r="P30" s="8"/>
      <x:c r="Q30" s="8"/>
      <x:c r="R30" s="9" t="str">
        <x:f>IF(A30="","",IF(OR(F30="Lost",F30="Completed"),"Closed",IF(OR(N30="",O30=""),"Add action/date",IF(O30&lt;='Review'!$B$6,"Due now","Scheduled"))))</x:f>
      </x:c>
    </x:row>
    <x:row r="31" ht="23" customHeight="1">
      <x:c r="A31" s="8"/>
      <x:c r="B31" s="10"/>
      <x:c r="C31" s="8"/>
      <x:c r="D31" s="8"/>
      <x:c r="E31" s="8"/>
      <x:c r="F31" s="8"/>
      <x:c r="G31" s="10"/>
      <x:c r="H31" s="11"/>
      <x:c r="I31" s="11"/>
      <x:c r="J31" s="11"/>
      <x:c r="K31" s="12" t="str">
        <x:f>IF(A31="","",IF(AND(ISNUMBER(I31),ISNUMBER(J31)),I31-J31,""))</x:f>
      </x:c>
      <x:c r="L31" s="13"/>
      <x:c r="M31" s="12" t="str">
        <x:f>IF(AND(ISNUMBER(K31),ISNUMBER(L31),L31&gt;0),K31/L31,"")</x:f>
      </x:c>
      <x:c r="N31" s="8"/>
      <x:c r="O31" s="10"/>
      <x:c r="P31" s="8"/>
      <x:c r="Q31" s="8"/>
      <x:c r="R31" s="9" t="str">
        <x:f>IF(A31="","",IF(OR(F31="Lost",F31="Completed"),"Closed",IF(OR(N31="",O31=""),"Add action/date",IF(O31&lt;='Review'!$B$6,"Due now","Scheduled"))))</x:f>
      </x:c>
    </x:row>
    <x:row r="32" ht="23" customHeight="1">
      <x:c r="A32" s="8"/>
      <x:c r="B32" s="10"/>
      <x:c r="C32" s="8"/>
      <x:c r="D32" s="8"/>
      <x:c r="E32" s="8"/>
      <x:c r="F32" s="8"/>
      <x:c r="G32" s="10"/>
      <x:c r="H32" s="11"/>
      <x:c r="I32" s="11"/>
      <x:c r="J32" s="11"/>
      <x:c r="K32" s="12" t="str">
        <x:f>IF(A32="","",IF(AND(ISNUMBER(I32),ISNUMBER(J32)),I32-J32,""))</x:f>
      </x:c>
      <x:c r="L32" s="13"/>
      <x:c r="M32" s="12" t="str">
        <x:f>IF(AND(ISNUMBER(K32),ISNUMBER(L32),L32&gt;0),K32/L32,"")</x:f>
      </x:c>
      <x:c r="N32" s="8"/>
      <x:c r="O32" s="10"/>
      <x:c r="P32" s="8"/>
      <x:c r="Q32" s="8"/>
      <x:c r="R32" s="9" t="str">
        <x:f>IF(A32="","",IF(OR(F32="Lost",F32="Completed"),"Closed",IF(OR(N32="",O32=""),"Add action/date",IF(O32&lt;='Review'!$B$6,"Due now","Scheduled"))))</x:f>
      </x:c>
    </x:row>
    <x:row r="33" ht="23" customHeight="1">
      <x:c r="A33" s="8"/>
      <x:c r="B33" s="10"/>
      <x:c r="C33" s="8"/>
      <x:c r="D33" s="8"/>
      <x:c r="E33" s="8"/>
      <x:c r="F33" s="8"/>
      <x:c r="G33" s="10"/>
      <x:c r="H33" s="11"/>
      <x:c r="I33" s="11"/>
      <x:c r="J33" s="11"/>
      <x:c r="K33" s="12" t="str">
        <x:f>IF(A33="","",IF(AND(ISNUMBER(I33),ISNUMBER(J33)),I33-J33,""))</x:f>
      </x:c>
      <x:c r="L33" s="13"/>
      <x:c r="M33" s="12" t="str">
        <x:f>IF(AND(ISNUMBER(K33),ISNUMBER(L33),L33&gt;0),K33/L33,"")</x:f>
      </x:c>
      <x:c r="N33" s="8"/>
      <x:c r="O33" s="10"/>
      <x:c r="P33" s="8"/>
      <x:c r="Q33" s="8"/>
      <x:c r="R33" s="9" t="str">
        <x:f>IF(A33="","",IF(OR(F33="Lost",F33="Completed"),"Closed",IF(OR(N33="",O33=""),"Add action/date",IF(O33&lt;='Review'!$B$6,"Due now","Scheduled"))))</x:f>
      </x:c>
    </x:row>
    <x:row r="34" ht="23" customHeight="1">
      <x:c r="A34" s="8"/>
      <x:c r="B34" s="10"/>
      <x:c r="C34" s="8"/>
      <x:c r="D34" s="8"/>
      <x:c r="E34" s="8"/>
      <x:c r="F34" s="8"/>
      <x:c r="G34" s="10"/>
      <x:c r="H34" s="11"/>
      <x:c r="I34" s="11"/>
      <x:c r="J34" s="11"/>
      <x:c r="K34" s="12" t="str">
        <x:f>IF(A34="","",IF(AND(ISNUMBER(I34),ISNUMBER(J34)),I34-J34,""))</x:f>
      </x:c>
      <x:c r="L34" s="13"/>
      <x:c r="M34" s="12" t="str">
        <x:f>IF(AND(ISNUMBER(K34),ISNUMBER(L34),L34&gt;0),K34/L34,"")</x:f>
      </x:c>
      <x:c r="N34" s="8"/>
      <x:c r="O34" s="10"/>
      <x:c r="P34" s="8"/>
      <x:c r="Q34" s="8"/>
      <x:c r="R34" s="9" t="str">
        <x:f>IF(A34="","",IF(OR(F34="Lost",F34="Completed"),"Closed",IF(OR(N34="",O34=""),"Add action/date",IF(O34&lt;='Review'!$B$6,"Due now","Scheduled"))))</x:f>
      </x:c>
    </x:row>
    <x:row r="35" ht="23" customHeight="1">
      <x:c r="A35" s="8"/>
      <x:c r="B35" s="10"/>
      <x:c r="C35" s="8"/>
      <x:c r="D35" s="8"/>
      <x:c r="E35" s="8"/>
      <x:c r="F35" s="8"/>
      <x:c r="G35" s="10"/>
      <x:c r="H35" s="11"/>
      <x:c r="I35" s="11"/>
      <x:c r="J35" s="11"/>
      <x:c r="K35" s="12" t="str">
        <x:f>IF(A35="","",IF(AND(ISNUMBER(I35),ISNUMBER(J35)),I35-J35,""))</x:f>
      </x:c>
      <x:c r="L35" s="13"/>
      <x:c r="M35" s="12" t="str">
        <x:f>IF(AND(ISNUMBER(K35),ISNUMBER(L35),L35&gt;0),K35/L35,"")</x:f>
      </x:c>
      <x:c r="N35" s="8"/>
      <x:c r="O35" s="10"/>
      <x:c r="P35" s="8"/>
      <x:c r="Q35" s="8"/>
      <x:c r="R35" s="9" t="str">
        <x:f>IF(A35="","",IF(OR(F35="Lost",F35="Completed"),"Closed",IF(OR(N35="",O35=""),"Add action/date",IF(O35&lt;='Review'!$B$6,"Due now","Scheduled"))))</x:f>
      </x:c>
    </x:row>
    <x:row r="36" ht="23" customHeight="1">
      <x:c r="A36" s="8"/>
      <x:c r="B36" s="10"/>
      <x:c r="C36" s="8"/>
      <x:c r="D36" s="8"/>
      <x:c r="E36" s="8"/>
      <x:c r="F36" s="8"/>
      <x:c r="G36" s="10"/>
      <x:c r="H36" s="11"/>
      <x:c r="I36" s="11"/>
      <x:c r="J36" s="11"/>
      <x:c r="K36" s="12" t="str">
        <x:f>IF(A36="","",IF(AND(ISNUMBER(I36),ISNUMBER(J36)),I36-J36,""))</x:f>
      </x:c>
      <x:c r="L36" s="13"/>
      <x:c r="M36" s="12" t="str">
        <x:f>IF(AND(ISNUMBER(K36),ISNUMBER(L36),L36&gt;0),K36/L36,"")</x:f>
      </x:c>
      <x:c r="N36" s="8"/>
      <x:c r="O36" s="10"/>
      <x:c r="P36" s="8"/>
      <x:c r="Q36" s="8"/>
      <x:c r="R36" s="9" t="str">
        <x:f>IF(A36="","",IF(OR(F36="Lost",F36="Completed"),"Closed",IF(OR(N36="",O36=""),"Add action/date",IF(O36&lt;='Review'!$B$6,"Due now","Scheduled"))))</x:f>
      </x:c>
    </x:row>
    <x:row r="37" ht="23" customHeight="1">
      <x:c r="A37" s="8"/>
      <x:c r="B37" s="10"/>
      <x:c r="C37" s="8"/>
      <x:c r="D37" s="8"/>
      <x:c r="E37" s="8"/>
      <x:c r="F37" s="8"/>
      <x:c r="G37" s="10"/>
      <x:c r="H37" s="11"/>
      <x:c r="I37" s="11"/>
      <x:c r="J37" s="11"/>
      <x:c r="K37" s="12" t="str">
        <x:f>IF(A37="","",IF(AND(ISNUMBER(I37),ISNUMBER(J37)),I37-J37,""))</x:f>
      </x:c>
      <x:c r="L37" s="13"/>
      <x:c r="M37" s="12" t="str">
        <x:f>IF(AND(ISNUMBER(K37),ISNUMBER(L37),L37&gt;0),K37/L37,"")</x:f>
      </x:c>
      <x:c r="N37" s="8"/>
      <x:c r="O37" s="10"/>
      <x:c r="P37" s="8"/>
      <x:c r="Q37" s="8"/>
      <x:c r="R37" s="9" t="str">
        <x:f>IF(A37="","",IF(OR(F37="Lost",F37="Completed"),"Closed",IF(OR(N37="",O37=""),"Add action/date",IF(O37&lt;='Review'!$B$6,"Due now","Scheduled"))))</x:f>
      </x:c>
    </x:row>
    <x:row r="38" ht="23" customHeight="1">
      <x:c r="A38" s="8"/>
      <x:c r="B38" s="10"/>
      <x:c r="C38" s="8"/>
      <x:c r="D38" s="8"/>
      <x:c r="E38" s="8"/>
      <x:c r="F38" s="8"/>
      <x:c r="G38" s="10"/>
      <x:c r="H38" s="11"/>
      <x:c r="I38" s="11"/>
      <x:c r="J38" s="11"/>
      <x:c r="K38" s="12" t="str">
        <x:f>IF(A38="","",IF(AND(ISNUMBER(I38),ISNUMBER(J38)),I38-J38,""))</x:f>
      </x:c>
      <x:c r="L38" s="13"/>
      <x:c r="M38" s="12" t="str">
        <x:f>IF(AND(ISNUMBER(K38),ISNUMBER(L38),L38&gt;0),K38/L38,"")</x:f>
      </x:c>
      <x:c r="N38" s="8"/>
      <x:c r="O38" s="10"/>
      <x:c r="P38" s="8"/>
      <x:c r="Q38" s="8"/>
      <x:c r="R38" s="9" t="str">
        <x:f>IF(A38="","",IF(OR(F38="Lost",F38="Completed"),"Closed",IF(OR(N38="",O38=""),"Add action/date",IF(O38&lt;='Review'!$B$6,"Due now","Scheduled"))))</x:f>
      </x:c>
    </x:row>
    <x:row r="39" ht="23" customHeight="1">
      <x:c r="A39" s="8"/>
      <x:c r="B39" s="10"/>
      <x:c r="C39" s="8"/>
      <x:c r="D39" s="8"/>
      <x:c r="E39" s="8"/>
      <x:c r="F39" s="8"/>
      <x:c r="G39" s="10"/>
      <x:c r="H39" s="11"/>
      <x:c r="I39" s="11"/>
      <x:c r="J39" s="11"/>
      <x:c r="K39" s="12" t="str">
        <x:f>IF(A39="","",IF(AND(ISNUMBER(I39),ISNUMBER(J39)),I39-J39,""))</x:f>
      </x:c>
      <x:c r="L39" s="13"/>
      <x:c r="M39" s="12" t="str">
        <x:f>IF(AND(ISNUMBER(K39),ISNUMBER(L39),L39&gt;0),K39/L39,"")</x:f>
      </x:c>
      <x:c r="N39" s="8"/>
      <x:c r="O39" s="10"/>
      <x:c r="P39" s="8"/>
      <x:c r="Q39" s="8"/>
      <x:c r="R39" s="9" t="str">
        <x:f>IF(A39="","",IF(OR(F39="Lost",F39="Completed"),"Closed",IF(OR(N39="",O39=""),"Add action/date",IF(O39&lt;='Review'!$B$6,"Due now","Scheduled"))))</x:f>
      </x:c>
    </x:row>
    <x:row r="40" ht="23" customHeight="1">
      <x:c r="A40" s="8"/>
      <x:c r="B40" s="10"/>
      <x:c r="C40" s="8"/>
      <x:c r="D40" s="8"/>
      <x:c r="E40" s="8"/>
      <x:c r="F40" s="8"/>
      <x:c r="G40" s="10"/>
      <x:c r="H40" s="11"/>
      <x:c r="I40" s="11"/>
      <x:c r="J40" s="11"/>
      <x:c r="K40" s="12" t="str">
        <x:f>IF(A40="","",IF(AND(ISNUMBER(I40),ISNUMBER(J40)),I40-J40,""))</x:f>
      </x:c>
      <x:c r="L40" s="13"/>
      <x:c r="M40" s="12" t="str">
        <x:f>IF(AND(ISNUMBER(K40),ISNUMBER(L40),L40&gt;0),K40/L40,"")</x:f>
      </x:c>
      <x:c r="N40" s="8"/>
      <x:c r="O40" s="10"/>
      <x:c r="P40" s="8"/>
      <x:c r="Q40" s="8"/>
      <x:c r="R40" s="9" t="str">
        <x:f>IF(A40="","",IF(OR(F40="Lost",F40="Completed"),"Closed",IF(OR(N40="",O40=""),"Add action/date",IF(O40&lt;='Review'!$B$6,"Due now","Scheduled"))))</x:f>
      </x:c>
    </x:row>
    <x:row r="41" ht="23" customHeight="1">
      <x:c r="A41" s="8"/>
      <x:c r="B41" s="10"/>
      <x:c r="C41" s="8"/>
      <x:c r="D41" s="8"/>
      <x:c r="E41" s="8"/>
      <x:c r="F41" s="8"/>
      <x:c r="G41" s="10"/>
      <x:c r="H41" s="11"/>
      <x:c r="I41" s="11"/>
      <x:c r="J41" s="11"/>
      <x:c r="K41" s="12" t="str">
        <x:f>IF(A41="","",IF(AND(ISNUMBER(I41),ISNUMBER(J41)),I41-J41,""))</x:f>
      </x:c>
      <x:c r="L41" s="13"/>
      <x:c r="M41" s="12" t="str">
        <x:f>IF(AND(ISNUMBER(K41),ISNUMBER(L41),L41&gt;0),K41/L41,"")</x:f>
      </x:c>
      <x:c r="N41" s="8"/>
      <x:c r="O41" s="10"/>
      <x:c r="P41" s="8"/>
      <x:c r="Q41" s="8"/>
      <x:c r="R41" s="9" t="str">
        <x:f>IF(A41="","",IF(OR(F41="Lost",F41="Completed"),"Closed",IF(OR(N41="",O41=""),"Add action/date",IF(O41&lt;='Review'!$B$6,"Due now","Scheduled"))))</x:f>
      </x:c>
    </x:row>
    <x:row r="42" ht="23" customHeight="1">
      <x:c r="A42" s="8"/>
      <x:c r="B42" s="10"/>
      <x:c r="C42" s="8"/>
      <x:c r="D42" s="8"/>
      <x:c r="E42" s="8"/>
      <x:c r="F42" s="8"/>
      <x:c r="G42" s="10"/>
      <x:c r="H42" s="11"/>
      <x:c r="I42" s="11"/>
      <x:c r="J42" s="11"/>
      <x:c r="K42" s="12" t="str">
        <x:f>IF(A42="","",IF(AND(ISNUMBER(I42),ISNUMBER(J42)),I42-J42,""))</x:f>
      </x:c>
      <x:c r="L42" s="13"/>
      <x:c r="M42" s="12" t="str">
        <x:f>IF(AND(ISNUMBER(K42),ISNUMBER(L42),L42&gt;0),K42/L42,"")</x:f>
      </x:c>
      <x:c r="N42" s="8"/>
      <x:c r="O42" s="10"/>
      <x:c r="P42" s="8"/>
      <x:c r="Q42" s="8"/>
      <x:c r="R42" s="9" t="str">
        <x:f>IF(A42="","",IF(OR(F42="Lost",F42="Completed"),"Closed",IF(OR(N42="",O42=""),"Add action/date",IF(O42&lt;='Review'!$B$6,"Due now","Scheduled"))))</x:f>
      </x:c>
    </x:row>
    <x:row r="43" ht="23" customHeight="1">
      <x:c r="A43" s="8"/>
      <x:c r="B43" s="10"/>
      <x:c r="C43" s="8"/>
      <x:c r="D43" s="8"/>
      <x:c r="E43" s="8"/>
      <x:c r="F43" s="8"/>
      <x:c r="G43" s="10"/>
      <x:c r="H43" s="11"/>
      <x:c r="I43" s="11"/>
      <x:c r="J43" s="11"/>
      <x:c r="K43" s="12" t="str">
        <x:f>IF(A43="","",IF(AND(ISNUMBER(I43),ISNUMBER(J43)),I43-J43,""))</x:f>
      </x:c>
      <x:c r="L43" s="13"/>
      <x:c r="M43" s="12" t="str">
        <x:f>IF(AND(ISNUMBER(K43),ISNUMBER(L43),L43&gt;0),K43/L43,"")</x:f>
      </x:c>
      <x:c r="N43" s="8"/>
      <x:c r="O43" s="10"/>
      <x:c r="P43" s="8"/>
      <x:c r="Q43" s="8"/>
      <x:c r="R43" s="9" t="str">
        <x:f>IF(A43="","",IF(OR(F43="Lost",F43="Completed"),"Closed",IF(OR(N43="",O43=""),"Add action/date",IF(O43&lt;='Review'!$B$6,"Due now","Scheduled"))))</x:f>
      </x:c>
    </x:row>
    <x:row r="44" ht="23" customHeight="1">
      <x:c r="A44" s="8"/>
      <x:c r="B44" s="10"/>
      <x:c r="C44" s="8"/>
      <x:c r="D44" s="8"/>
      <x:c r="E44" s="8"/>
      <x:c r="F44" s="8"/>
      <x:c r="G44" s="10"/>
      <x:c r="H44" s="11"/>
      <x:c r="I44" s="11"/>
      <x:c r="J44" s="11"/>
      <x:c r="K44" s="12" t="str">
        <x:f>IF(A44="","",IF(AND(ISNUMBER(I44),ISNUMBER(J44)),I44-J44,""))</x:f>
      </x:c>
      <x:c r="L44" s="13"/>
      <x:c r="M44" s="12" t="str">
        <x:f>IF(AND(ISNUMBER(K44),ISNUMBER(L44),L44&gt;0),K44/L44,"")</x:f>
      </x:c>
      <x:c r="N44" s="8"/>
      <x:c r="O44" s="10"/>
      <x:c r="P44" s="8"/>
      <x:c r="Q44" s="8"/>
      <x:c r="R44" s="9" t="str">
        <x:f>IF(A44="","",IF(OR(F44="Lost",F44="Completed"),"Closed",IF(OR(N44="",O44=""),"Add action/date",IF(O44&lt;='Review'!$B$6,"Due now","Scheduled"))))</x:f>
      </x:c>
    </x:row>
    <x:row r="45" ht="23" customHeight="1">
      <x:c r="A45" s="8"/>
      <x:c r="B45" s="10"/>
      <x:c r="C45" s="8"/>
      <x:c r="D45" s="8"/>
      <x:c r="E45" s="8"/>
      <x:c r="F45" s="8"/>
      <x:c r="G45" s="10"/>
      <x:c r="H45" s="11"/>
      <x:c r="I45" s="11"/>
      <x:c r="J45" s="11"/>
      <x:c r="K45" s="12" t="str">
        <x:f>IF(A45="","",IF(AND(ISNUMBER(I45),ISNUMBER(J45)),I45-J45,""))</x:f>
      </x:c>
      <x:c r="L45" s="13"/>
      <x:c r="M45" s="12" t="str">
        <x:f>IF(AND(ISNUMBER(K45),ISNUMBER(L45),L45&gt;0),K45/L45,"")</x:f>
      </x:c>
      <x:c r="N45" s="8"/>
      <x:c r="O45" s="10"/>
      <x:c r="P45" s="8"/>
      <x:c r="Q45" s="8"/>
      <x:c r="R45" s="9" t="str">
        <x:f>IF(A45="","",IF(OR(F45="Lost",F45="Completed"),"Closed",IF(OR(N45="",O45=""),"Add action/date",IF(O45&lt;='Review'!$B$6,"Due now","Scheduled"))))</x:f>
      </x:c>
    </x:row>
    <x:row r="46" ht="23" customHeight="1">
      <x:c r="A46" s="8"/>
      <x:c r="B46" s="10"/>
      <x:c r="C46" s="8"/>
      <x:c r="D46" s="8"/>
      <x:c r="E46" s="8"/>
      <x:c r="F46" s="8"/>
      <x:c r="G46" s="10"/>
      <x:c r="H46" s="11"/>
      <x:c r="I46" s="11"/>
      <x:c r="J46" s="11"/>
      <x:c r="K46" s="12" t="str">
        <x:f>IF(A46="","",IF(AND(ISNUMBER(I46),ISNUMBER(J46)),I46-J46,""))</x:f>
      </x:c>
      <x:c r="L46" s="13"/>
      <x:c r="M46" s="12" t="str">
        <x:f>IF(AND(ISNUMBER(K46),ISNUMBER(L46),L46&gt;0),K46/L46,"")</x:f>
      </x:c>
      <x:c r="N46" s="8"/>
      <x:c r="O46" s="10"/>
      <x:c r="P46" s="8"/>
      <x:c r="Q46" s="8"/>
      <x:c r="R46" s="9" t="str">
        <x:f>IF(A46="","",IF(OR(F46="Lost",F46="Completed"),"Closed",IF(OR(N46="",O46=""),"Add action/date",IF(O46&lt;='Review'!$B$6,"Due now","Scheduled"))))</x:f>
      </x:c>
    </x:row>
    <x:row r="47" ht="23" customHeight="1">
      <x:c r="A47" s="8"/>
      <x:c r="B47" s="10"/>
      <x:c r="C47" s="8"/>
      <x:c r="D47" s="8"/>
      <x:c r="E47" s="8"/>
      <x:c r="F47" s="8"/>
      <x:c r="G47" s="10"/>
      <x:c r="H47" s="11"/>
      <x:c r="I47" s="11"/>
      <x:c r="J47" s="11"/>
      <x:c r="K47" s="12" t="str">
        <x:f>IF(A47="","",IF(AND(ISNUMBER(I47),ISNUMBER(J47)),I47-J47,""))</x:f>
      </x:c>
      <x:c r="L47" s="13"/>
      <x:c r="M47" s="12" t="str">
        <x:f>IF(AND(ISNUMBER(K47),ISNUMBER(L47),L47&gt;0),K47/L47,"")</x:f>
      </x:c>
      <x:c r="N47" s="8"/>
      <x:c r="O47" s="10"/>
      <x:c r="P47" s="8"/>
      <x:c r="Q47" s="8"/>
      <x:c r="R47" s="9" t="str">
        <x:f>IF(A47="","",IF(OR(F47="Lost",F47="Completed"),"Closed",IF(OR(N47="",O47=""),"Add action/date",IF(O47&lt;='Review'!$B$6,"Due now","Scheduled"))))</x:f>
      </x:c>
    </x:row>
    <x:row r="48" ht="23" customHeight="1">
      <x:c r="A48" s="8"/>
      <x:c r="B48" s="10"/>
      <x:c r="C48" s="8"/>
      <x:c r="D48" s="8"/>
      <x:c r="E48" s="8"/>
      <x:c r="F48" s="8"/>
      <x:c r="G48" s="10"/>
      <x:c r="H48" s="11"/>
      <x:c r="I48" s="11"/>
      <x:c r="J48" s="11"/>
      <x:c r="K48" s="12" t="str">
        <x:f>IF(A48="","",IF(AND(ISNUMBER(I48),ISNUMBER(J48)),I48-J48,""))</x:f>
      </x:c>
      <x:c r="L48" s="13"/>
      <x:c r="M48" s="12" t="str">
        <x:f>IF(AND(ISNUMBER(K48),ISNUMBER(L48),L48&gt;0),K48/L48,"")</x:f>
      </x:c>
      <x:c r="N48" s="8"/>
      <x:c r="O48" s="10"/>
      <x:c r="P48" s="8"/>
      <x:c r="Q48" s="8"/>
      <x:c r="R48" s="9" t="str">
        <x:f>IF(A48="","",IF(OR(F48="Lost",F48="Completed"),"Closed",IF(OR(N48="",O48=""),"Add action/date",IF(O48&lt;='Review'!$B$6,"Due now","Scheduled"))))</x:f>
      </x:c>
    </x:row>
    <x:row r="49" ht="23" customHeight="1">
      <x:c r="A49" s="8"/>
      <x:c r="B49" s="10"/>
      <x:c r="C49" s="8"/>
      <x:c r="D49" s="8"/>
      <x:c r="E49" s="8"/>
      <x:c r="F49" s="8"/>
      <x:c r="G49" s="10"/>
      <x:c r="H49" s="11"/>
      <x:c r="I49" s="11"/>
      <x:c r="J49" s="11"/>
      <x:c r="K49" s="12" t="str">
        <x:f>IF(A49="","",IF(AND(ISNUMBER(I49),ISNUMBER(J49)),I49-J49,""))</x:f>
      </x:c>
      <x:c r="L49" s="13"/>
      <x:c r="M49" s="12" t="str">
        <x:f>IF(AND(ISNUMBER(K49),ISNUMBER(L49),L49&gt;0),K49/L49,"")</x:f>
      </x:c>
      <x:c r="N49" s="8"/>
      <x:c r="O49" s="10"/>
      <x:c r="P49" s="8"/>
      <x:c r="Q49" s="8"/>
      <x:c r="R49" s="9" t="str">
        <x:f>IF(A49="","",IF(OR(F49="Lost",F49="Completed"),"Closed",IF(OR(N49="",O49=""),"Add action/date",IF(O49&lt;='Review'!$B$6,"Due now","Scheduled"))))</x:f>
      </x:c>
    </x:row>
    <x:row r="50" ht="23" customHeight="1">
      <x:c r="A50" s="8"/>
      <x:c r="B50" s="10"/>
      <x:c r="C50" s="8"/>
      <x:c r="D50" s="8"/>
      <x:c r="E50" s="8"/>
      <x:c r="F50" s="8"/>
      <x:c r="G50" s="10"/>
      <x:c r="H50" s="11"/>
      <x:c r="I50" s="11"/>
      <x:c r="J50" s="11"/>
      <x:c r="K50" s="12" t="str">
        <x:f>IF(A50="","",IF(AND(ISNUMBER(I50),ISNUMBER(J50)),I50-J50,""))</x:f>
      </x:c>
      <x:c r="L50" s="13"/>
      <x:c r="M50" s="12" t="str">
        <x:f>IF(AND(ISNUMBER(K50),ISNUMBER(L50),L50&gt;0),K50/L50,"")</x:f>
      </x:c>
      <x:c r="N50" s="8"/>
      <x:c r="O50" s="10"/>
      <x:c r="P50" s="8"/>
      <x:c r="Q50" s="8"/>
      <x:c r="R50" s="9" t="str">
        <x:f>IF(A50="","",IF(OR(F50="Lost",F50="Completed"),"Closed",IF(OR(N50="",O50=""),"Add action/date",IF(O50&lt;='Review'!$B$6,"Due now","Scheduled"))))</x:f>
      </x:c>
    </x:row>
    <x:row r="51" ht="23" customHeight="1">
      <x:c r="A51" s="8"/>
      <x:c r="B51" s="10"/>
      <x:c r="C51" s="8"/>
      <x:c r="D51" s="8"/>
      <x:c r="E51" s="8"/>
      <x:c r="F51" s="8"/>
      <x:c r="G51" s="10"/>
      <x:c r="H51" s="11"/>
      <x:c r="I51" s="11"/>
      <x:c r="J51" s="11"/>
      <x:c r="K51" s="12" t="str">
        <x:f>IF(A51="","",IF(AND(ISNUMBER(I51),ISNUMBER(J51)),I51-J51,""))</x:f>
      </x:c>
      <x:c r="L51" s="13"/>
      <x:c r="M51" s="12" t="str">
        <x:f>IF(AND(ISNUMBER(K51),ISNUMBER(L51),L51&gt;0),K51/L51,"")</x:f>
      </x:c>
      <x:c r="N51" s="8"/>
      <x:c r="O51" s="10"/>
      <x:c r="P51" s="8"/>
      <x:c r="Q51" s="8"/>
      <x:c r="R51" s="9" t="str">
        <x:f>IF(A51="","",IF(OR(F51="Lost",F51="Completed"),"Closed",IF(OR(N51="",O51=""),"Add action/date",IF(O51&lt;='Review'!$B$6,"Due now","Scheduled"))))</x:f>
      </x:c>
    </x:row>
    <x:row r="52" ht="23" customHeight="1">
      <x:c r="A52" s="8"/>
      <x:c r="B52" s="10"/>
      <x:c r="C52" s="8"/>
      <x:c r="D52" s="8"/>
      <x:c r="E52" s="8"/>
      <x:c r="F52" s="8"/>
      <x:c r="G52" s="10"/>
      <x:c r="H52" s="11"/>
      <x:c r="I52" s="11"/>
      <x:c r="J52" s="11"/>
      <x:c r="K52" s="12" t="str">
        <x:f>IF(A52="","",IF(AND(ISNUMBER(I52),ISNUMBER(J52)),I52-J52,""))</x:f>
      </x:c>
      <x:c r="L52" s="13"/>
      <x:c r="M52" s="12" t="str">
        <x:f>IF(AND(ISNUMBER(K52),ISNUMBER(L52),L52&gt;0),K52/L52,"")</x:f>
      </x:c>
      <x:c r="N52" s="8"/>
      <x:c r="O52" s="10"/>
      <x:c r="P52" s="8"/>
      <x:c r="Q52" s="8"/>
      <x:c r="R52" s="9" t="str">
        <x:f>IF(A52="","",IF(OR(F52="Lost",F52="Completed"),"Closed",IF(OR(N52="",O52=""),"Add action/date",IF(O52&lt;='Review'!$B$6,"Due now","Scheduled"))))</x:f>
      </x:c>
    </x:row>
    <x:row r="53" ht="23" customHeight="1">
      <x:c r="A53" s="8"/>
      <x:c r="B53" s="10"/>
      <x:c r="C53" s="8"/>
      <x:c r="D53" s="8"/>
      <x:c r="E53" s="8"/>
      <x:c r="F53" s="8"/>
      <x:c r="G53" s="10"/>
      <x:c r="H53" s="11"/>
      <x:c r="I53" s="11"/>
      <x:c r="J53" s="11"/>
      <x:c r="K53" s="12" t="str">
        <x:f>IF(A53="","",IF(AND(ISNUMBER(I53),ISNUMBER(J53)),I53-J53,""))</x:f>
      </x:c>
      <x:c r="L53" s="13"/>
      <x:c r="M53" s="12" t="str">
        <x:f>IF(AND(ISNUMBER(K53),ISNUMBER(L53),L53&gt;0),K53/L53,"")</x:f>
      </x:c>
      <x:c r="N53" s="8"/>
      <x:c r="O53" s="10"/>
      <x:c r="P53" s="8"/>
      <x:c r="Q53" s="8"/>
      <x:c r="R53" s="9" t="str">
        <x:f>IF(A53="","",IF(OR(F53="Lost",F53="Completed"),"Closed",IF(OR(N53="",O53=""),"Add action/date",IF(O53&lt;='Review'!$B$6,"Due now","Scheduled"))))</x:f>
      </x:c>
    </x:row>
    <x:row r="54" ht="23" customHeight="1">
      <x:c r="A54" s="8"/>
      <x:c r="B54" s="10"/>
      <x:c r="C54" s="8"/>
      <x:c r="D54" s="8"/>
      <x:c r="E54" s="8"/>
      <x:c r="F54" s="8"/>
      <x:c r="G54" s="10"/>
      <x:c r="H54" s="11"/>
      <x:c r="I54" s="11"/>
      <x:c r="J54" s="11"/>
      <x:c r="K54" s="12" t="str">
        <x:f>IF(A54="","",IF(AND(ISNUMBER(I54),ISNUMBER(J54)),I54-J54,""))</x:f>
      </x:c>
      <x:c r="L54" s="13"/>
      <x:c r="M54" s="12" t="str">
        <x:f>IF(AND(ISNUMBER(K54),ISNUMBER(L54),L54&gt;0),K54/L54,"")</x:f>
      </x:c>
      <x:c r="N54" s="8"/>
      <x:c r="O54" s="10"/>
      <x:c r="P54" s="8"/>
      <x:c r="Q54" s="8"/>
      <x:c r="R54" s="9" t="str">
        <x:f>IF(A54="","",IF(OR(F54="Lost",F54="Completed"),"Closed",IF(OR(N54="",O54=""),"Add action/date",IF(O54&lt;='Review'!$B$6,"Due now","Scheduled"))))</x:f>
      </x:c>
    </x:row>
    <x:row r="55" ht="23" customHeight="1">
      <x:c r="A55" s="8"/>
      <x:c r="B55" s="10"/>
      <x:c r="C55" s="8"/>
      <x:c r="D55" s="8"/>
      <x:c r="E55" s="8"/>
      <x:c r="F55" s="8"/>
      <x:c r="G55" s="10"/>
      <x:c r="H55" s="11"/>
      <x:c r="I55" s="11"/>
      <x:c r="J55" s="11"/>
      <x:c r="K55" s="12" t="str">
        <x:f>IF(A55="","",IF(AND(ISNUMBER(I55),ISNUMBER(J55)),I55-J55,""))</x:f>
      </x:c>
      <x:c r="L55" s="13"/>
      <x:c r="M55" s="12" t="str">
        <x:f>IF(AND(ISNUMBER(K55),ISNUMBER(L55),L55&gt;0),K55/L55,"")</x:f>
      </x:c>
      <x:c r="N55" s="8"/>
      <x:c r="O55" s="10"/>
      <x:c r="P55" s="8"/>
      <x:c r="Q55" s="8"/>
      <x:c r="R55" s="9" t="str">
        <x:f>IF(A55="","",IF(OR(F55="Lost",F55="Completed"),"Closed",IF(OR(N55="",O55=""),"Add action/date",IF(O55&lt;='Review'!$B$6,"Due now","Scheduled"))))</x:f>
      </x:c>
    </x:row>
    <x:row r="56" ht="23" customHeight="1">
      <x:c r="A56" s="8"/>
      <x:c r="B56" s="10"/>
      <x:c r="C56" s="8"/>
      <x:c r="D56" s="8"/>
      <x:c r="E56" s="8"/>
      <x:c r="F56" s="8"/>
      <x:c r="G56" s="10"/>
      <x:c r="H56" s="11"/>
      <x:c r="I56" s="11"/>
      <x:c r="J56" s="11"/>
      <x:c r="K56" s="12" t="str">
        <x:f>IF(A56="","",IF(AND(ISNUMBER(I56),ISNUMBER(J56)),I56-J56,""))</x:f>
      </x:c>
      <x:c r="L56" s="13"/>
      <x:c r="M56" s="12" t="str">
        <x:f>IF(AND(ISNUMBER(K56),ISNUMBER(L56),L56&gt;0),K56/L56,"")</x:f>
      </x:c>
      <x:c r="N56" s="8"/>
      <x:c r="O56" s="10"/>
      <x:c r="P56" s="8"/>
      <x:c r="Q56" s="8"/>
      <x:c r="R56" s="9" t="str">
        <x:f>IF(A56="","",IF(OR(F56="Lost",F56="Completed"),"Closed",IF(OR(N56="",O56=""),"Add action/date",IF(O56&lt;='Review'!$B$6,"Due now","Scheduled"))))</x:f>
      </x:c>
    </x:row>
    <x:row r="57" ht="23" customHeight="1">
      <x:c r="A57" s="8"/>
      <x:c r="B57" s="10"/>
      <x:c r="C57" s="8"/>
      <x:c r="D57" s="8"/>
      <x:c r="E57" s="8"/>
      <x:c r="F57" s="8"/>
      <x:c r="G57" s="10"/>
      <x:c r="H57" s="11"/>
      <x:c r="I57" s="11"/>
      <x:c r="J57" s="11"/>
      <x:c r="K57" s="12" t="str">
        <x:f>IF(A57="","",IF(AND(ISNUMBER(I57),ISNUMBER(J57)),I57-J57,""))</x:f>
      </x:c>
      <x:c r="L57" s="13"/>
      <x:c r="M57" s="12" t="str">
        <x:f>IF(AND(ISNUMBER(K57),ISNUMBER(L57),L57&gt;0),K57/L57,"")</x:f>
      </x:c>
      <x:c r="N57" s="8"/>
      <x:c r="O57" s="10"/>
      <x:c r="P57" s="8"/>
      <x:c r="Q57" s="8"/>
      <x:c r="R57" s="9" t="str">
        <x:f>IF(A57="","",IF(OR(F57="Lost",F57="Completed"),"Closed",IF(OR(N57="",O57=""),"Add action/date",IF(O57&lt;='Review'!$B$6,"Due now","Scheduled"))))</x:f>
      </x:c>
    </x:row>
    <x:row r="58" ht="23" customHeight="1">
      <x:c r="A58" s="8"/>
      <x:c r="B58" s="10"/>
      <x:c r="C58" s="8"/>
      <x:c r="D58" s="8"/>
      <x:c r="E58" s="8"/>
      <x:c r="F58" s="8"/>
      <x:c r="G58" s="10"/>
      <x:c r="H58" s="11"/>
      <x:c r="I58" s="11"/>
      <x:c r="J58" s="11"/>
      <x:c r="K58" s="12" t="str">
        <x:f>IF(A58="","",IF(AND(ISNUMBER(I58),ISNUMBER(J58)),I58-J58,""))</x:f>
      </x:c>
      <x:c r="L58" s="13"/>
      <x:c r="M58" s="12" t="str">
        <x:f>IF(AND(ISNUMBER(K58),ISNUMBER(L58),L58&gt;0),K58/L58,"")</x:f>
      </x:c>
      <x:c r="N58" s="8"/>
      <x:c r="O58" s="10"/>
      <x:c r="P58" s="8"/>
      <x:c r="Q58" s="8"/>
      <x:c r="R58" s="9" t="str">
        <x:f>IF(A58="","",IF(OR(F58="Lost",F58="Completed"),"Closed",IF(OR(N58="",O58=""),"Add action/date",IF(O58&lt;='Review'!$B$6,"Due now","Scheduled"))))</x:f>
      </x:c>
    </x:row>
    <x:row r="59" ht="23" customHeight="1">
      <x:c r="A59" s="8"/>
      <x:c r="B59" s="10"/>
      <x:c r="C59" s="8"/>
      <x:c r="D59" s="8"/>
      <x:c r="E59" s="8"/>
      <x:c r="F59" s="8"/>
      <x:c r="G59" s="10"/>
      <x:c r="H59" s="11"/>
      <x:c r="I59" s="11"/>
      <x:c r="J59" s="11"/>
      <x:c r="K59" s="12" t="str">
        <x:f>IF(A59="","",IF(AND(ISNUMBER(I59),ISNUMBER(J59)),I59-J59,""))</x:f>
      </x:c>
      <x:c r="L59" s="13"/>
      <x:c r="M59" s="12" t="str">
        <x:f>IF(AND(ISNUMBER(K59),ISNUMBER(L59),L59&gt;0),K59/L59,"")</x:f>
      </x:c>
      <x:c r="N59" s="8"/>
      <x:c r="O59" s="10"/>
      <x:c r="P59" s="8"/>
      <x:c r="Q59" s="8"/>
      <x:c r="R59" s="9" t="str">
        <x:f>IF(A59="","",IF(OR(F59="Lost",F59="Completed"),"Closed",IF(OR(N59="",O59=""),"Add action/date",IF(O59&lt;='Review'!$B$6,"Due now","Scheduled"))))</x:f>
      </x:c>
    </x:row>
    <x:row r="60" ht="23" customHeight="1">
      <x:c r="A60" s="8"/>
      <x:c r="B60" s="10"/>
      <x:c r="C60" s="8"/>
      <x:c r="D60" s="8"/>
      <x:c r="E60" s="8"/>
      <x:c r="F60" s="8"/>
      <x:c r="G60" s="10"/>
      <x:c r="H60" s="11"/>
      <x:c r="I60" s="11"/>
      <x:c r="J60" s="11"/>
      <x:c r="K60" s="12" t="str">
        <x:f>IF(A60="","",IF(AND(ISNUMBER(I60),ISNUMBER(J60)),I60-J60,""))</x:f>
      </x:c>
      <x:c r="L60" s="13"/>
      <x:c r="M60" s="12" t="str">
        <x:f>IF(AND(ISNUMBER(K60),ISNUMBER(L60),L60&gt;0),K60/L60,"")</x:f>
      </x:c>
      <x:c r="N60" s="8"/>
      <x:c r="O60" s="10"/>
      <x:c r="P60" s="8"/>
      <x:c r="Q60" s="8"/>
      <x:c r="R60" s="9" t="str">
        <x:f>IF(A60="","",IF(OR(F60="Lost",F60="Completed"),"Closed",IF(OR(N60="",O60=""),"Add action/date",IF(O60&lt;='Review'!$B$6,"Due now","Scheduled"))))</x:f>
      </x:c>
    </x:row>
    <x:row r="61" ht="23" customHeight="1">
      <x:c r="A61" s="8"/>
      <x:c r="B61" s="10"/>
      <x:c r="C61" s="8"/>
      <x:c r="D61" s="8"/>
      <x:c r="E61" s="8"/>
      <x:c r="F61" s="8"/>
      <x:c r="G61" s="10"/>
      <x:c r="H61" s="11"/>
      <x:c r="I61" s="11"/>
      <x:c r="J61" s="11"/>
      <x:c r="K61" s="12" t="str">
        <x:f>IF(A61="","",IF(AND(ISNUMBER(I61),ISNUMBER(J61)),I61-J61,""))</x:f>
      </x:c>
      <x:c r="L61" s="13"/>
      <x:c r="M61" s="12" t="str">
        <x:f>IF(AND(ISNUMBER(K61),ISNUMBER(L61),L61&gt;0),K61/L61,"")</x:f>
      </x:c>
      <x:c r="N61" s="8"/>
      <x:c r="O61" s="10"/>
      <x:c r="P61" s="8"/>
      <x:c r="Q61" s="8"/>
      <x:c r="R61" s="9" t="str">
        <x:f>IF(A61="","",IF(OR(F61="Lost",F61="Completed"),"Closed",IF(OR(N61="",O61=""),"Add action/date",IF(O61&lt;='Review'!$B$6,"Due now","Scheduled"))))</x:f>
      </x:c>
    </x:row>
    <x:row r="62" ht="23" customHeight="1">
      <x:c r="A62" s="8"/>
      <x:c r="B62" s="10"/>
      <x:c r="C62" s="8"/>
      <x:c r="D62" s="8"/>
      <x:c r="E62" s="8"/>
      <x:c r="F62" s="8"/>
      <x:c r="G62" s="10"/>
      <x:c r="H62" s="11"/>
      <x:c r="I62" s="11"/>
      <x:c r="J62" s="11"/>
      <x:c r="K62" s="12" t="str">
        <x:f>IF(A62="","",IF(AND(ISNUMBER(I62),ISNUMBER(J62)),I62-J62,""))</x:f>
      </x:c>
      <x:c r="L62" s="13"/>
      <x:c r="M62" s="12" t="str">
        <x:f>IF(AND(ISNUMBER(K62),ISNUMBER(L62),L62&gt;0),K62/L62,"")</x:f>
      </x:c>
      <x:c r="N62" s="8"/>
      <x:c r="O62" s="10"/>
      <x:c r="P62" s="8"/>
      <x:c r="Q62" s="8"/>
      <x:c r="R62" s="9" t="str">
        <x:f>IF(A62="","",IF(OR(F62="Lost",F62="Completed"),"Closed",IF(OR(N62="",O62=""),"Add action/date",IF(O62&lt;='Review'!$B$6,"Due now","Scheduled"))))</x:f>
      </x:c>
    </x:row>
    <x:row r="63" ht="23" customHeight="1">
      <x:c r="A63" s="8"/>
      <x:c r="B63" s="10"/>
      <x:c r="C63" s="8"/>
      <x:c r="D63" s="8"/>
      <x:c r="E63" s="8"/>
      <x:c r="F63" s="8"/>
      <x:c r="G63" s="10"/>
      <x:c r="H63" s="11"/>
      <x:c r="I63" s="11"/>
      <x:c r="J63" s="11"/>
      <x:c r="K63" s="12" t="str">
        <x:f>IF(A63="","",IF(AND(ISNUMBER(I63),ISNUMBER(J63)),I63-J63,""))</x:f>
      </x:c>
      <x:c r="L63" s="13"/>
      <x:c r="M63" s="12" t="str">
        <x:f>IF(AND(ISNUMBER(K63),ISNUMBER(L63),L63&gt;0),K63/L63,"")</x:f>
      </x:c>
      <x:c r="N63" s="8"/>
      <x:c r="O63" s="10"/>
      <x:c r="P63" s="8"/>
      <x:c r="Q63" s="8"/>
      <x:c r="R63" s="9" t="str">
        <x:f>IF(A63="","",IF(OR(F63="Lost",F63="Completed"),"Closed",IF(OR(N63="",O63=""),"Add action/date",IF(O63&lt;='Review'!$B$6,"Due now","Scheduled"))))</x:f>
      </x:c>
    </x:row>
    <x:row r="64" ht="23" customHeight="1">
      <x:c r="A64" s="8"/>
      <x:c r="B64" s="10"/>
      <x:c r="C64" s="8"/>
      <x:c r="D64" s="8"/>
      <x:c r="E64" s="8"/>
      <x:c r="F64" s="8"/>
      <x:c r="G64" s="10"/>
      <x:c r="H64" s="11"/>
      <x:c r="I64" s="11"/>
      <x:c r="J64" s="11"/>
      <x:c r="K64" s="12" t="str">
        <x:f>IF(A64="","",IF(AND(ISNUMBER(I64),ISNUMBER(J64)),I64-J64,""))</x:f>
      </x:c>
      <x:c r="L64" s="13"/>
      <x:c r="M64" s="12" t="str">
        <x:f>IF(AND(ISNUMBER(K64),ISNUMBER(L64),L64&gt;0),K64/L64,"")</x:f>
      </x:c>
      <x:c r="N64" s="8"/>
      <x:c r="O64" s="10"/>
      <x:c r="P64" s="8"/>
      <x:c r="Q64" s="8"/>
      <x:c r="R64" s="9" t="str">
        <x:f>IF(A64="","",IF(OR(F64="Lost",F64="Completed"),"Closed",IF(OR(N64="",O64=""),"Add action/date",IF(O64&lt;='Review'!$B$6,"Due now","Scheduled"))))</x:f>
      </x:c>
    </x:row>
    <x:row r="65" ht="23" customHeight="1">
      <x:c r="A65" s="8"/>
      <x:c r="B65" s="10"/>
      <x:c r="C65" s="8"/>
      <x:c r="D65" s="8"/>
      <x:c r="E65" s="8"/>
      <x:c r="F65" s="8"/>
      <x:c r="G65" s="10"/>
      <x:c r="H65" s="11"/>
      <x:c r="I65" s="11"/>
      <x:c r="J65" s="11"/>
      <x:c r="K65" s="12" t="str">
        <x:f>IF(A65="","",IF(AND(ISNUMBER(I65),ISNUMBER(J65)),I65-J65,""))</x:f>
      </x:c>
      <x:c r="L65" s="13"/>
      <x:c r="M65" s="12" t="str">
        <x:f>IF(AND(ISNUMBER(K65),ISNUMBER(L65),L65&gt;0),K65/L65,"")</x:f>
      </x:c>
      <x:c r="N65" s="8"/>
      <x:c r="O65" s="10"/>
      <x:c r="P65" s="8"/>
      <x:c r="Q65" s="8"/>
      <x:c r="R65" s="9" t="str">
        <x:f>IF(A65="","",IF(OR(F65="Lost",F65="Completed"),"Closed",IF(OR(N65="",O65=""),"Add action/date",IF(O65&lt;='Review'!$B$6,"Due now","Scheduled"))))</x:f>
      </x:c>
    </x:row>
    <x:row r="66" ht="23" customHeight="1">
      <x:c r="A66" s="8"/>
      <x:c r="B66" s="10"/>
      <x:c r="C66" s="8"/>
      <x:c r="D66" s="8"/>
      <x:c r="E66" s="8"/>
      <x:c r="F66" s="8"/>
      <x:c r="G66" s="10"/>
      <x:c r="H66" s="11"/>
      <x:c r="I66" s="11"/>
      <x:c r="J66" s="11"/>
      <x:c r="K66" s="12" t="str">
        <x:f>IF(A66="","",IF(AND(ISNUMBER(I66),ISNUMBER(J66)),I66-J66,""))</x:f>
      </x:c>
      <x:c r="L66" s="13"/>
      <x:c r="M66" s="12" t="str">
        <x:f>IF(AND(ISNUMBER(K66),ISNUMBER(L66),L66&gt;0),K66/L66,"")</x:f>
      </x:c>
      <x:c r="N66" s="8"/>
      <x:c r="O66" s="10"/>
      <x:c r="P66" s="8"/>
      <x:c r="Q66" s="8"/>
      <x:c r="R66" s="9" t="str">
        <x:f>IF(A66="","",IF(OR(F66="Lost",F66="Completed"),"Closed",IF(OR(N66="",O66=""),"Add action/date",IF(O66&lt;='Review'!$B$6,"Due now","Scheduled"))))</x:f>
      </x:c>
    </x:row>
    <x:row r="67" ht="23" customHeight="1">
      <x:c r="A67" s="8"/>
      <x:c r="B67" s="10"/>
      <x:c r="C67" s="8"/>
      <x:c r="D67" s="8"/>
      <x:c r="E67" s="8"/>
      <x:c r="F67" s="8"/>
      <x:c r="G67" s="10"/>
      <x:c r="H67" s="11"/>
      <x:c r="I67" s="11"/>
      <x:c r="J67" s="11"/>
      <x:c r="K67" s="12" t="str">
        <x:f>IF(A67="","",IF(AND(ISNUMBER(I67),ISNUMBER(J67)),I67-J67,""))</x:f>
      </x:c>
      <x:c r="L67" s="13"/>
      <x:c r="M67" s="12" t="str">
        <x:f>IF(AND(ISNUMBER(K67),ISNUMBER(L67),L67&gt;0),K67/L67,"")</x:f>
      </x:c>
      <x:c r="N67" s="8"/>
      <x:c r="O67" s="10"/>
      <x:c r="P67" s="8"/>
      <x:c r="Q67" s="8"/>
      <x:c r="R67" s="9" t="str">
        <x:f>IF(A67="","",IF(OR(F67="Lost",F67="Completed"),"Closed",IF(OR(N67="",O67=""),"Add action/date",IF(O67&lt;='Review'!$B$6,"Due now","Scheduled"))))</x:f>
      </x:c>
    </x:row>
    <x:row r="68" ht="23" customHeight="1">
      <x:c r="A68" s="8"/>
      <x:c r="B68" s="10"/>
      <x:c r="C68" s="8"/>
      <x:c r="D68" s="8"/>
      <x:c r="E68" s="8"/>
      <x:c r="F68" s="8"/>
      <x:c r="G68" s="10"/>
      <x:c r="H68" s="11"/>
      <x:c r="I68" s="11"/>
      <x:c r="J68" s="11"/>
      <x:c r="K68" s="12" t="str">
        <x:f>IF(A68="","",IF(AND(ISNUMBER(I68),ISNUMBER(J68)),I68-J68,""))</x:f>
      </x:c>
      <x:c r="L68" s="13"/>
      <x:c r="M68" s="12" t="str">
        <x:f>IF(AND(ISNUMBER(K68),ISNUMBER(L68),L68&gt;0),K68/L68,"")</x:f>
      </x:c>
      <x:c r="N68" s="8"/>
      <x:c r="O68" s="10"/>
      <x:c r="P68" s="8"/>
      <x:c r="Q68" s="8"/>
      <x:c r="R68" s="9" t="str">
        <x:f>IF(A68="","",IF(OR(F68="Lost",F68="Completed"),"Closed",IF(OR(N68="",O68=""),"Add action/date",IF(O68&lt;='Review'!$B$6,"Due now","Scheduled"))))</x:f>
      </x:c>
    </x:row>
    <x:row r="69" ht="23" customHeight="1">
      <x:c r="A69" s="8"/>
      <x:c r="B69" s="10"/>
      <x:c r="C69" s="8"/>
      <x:c r="D69" s="8"/>
      <x:c r="E69" s="8"/>
      <x:c r="F69" s="8"/>
      <x:c r="G69" s="10"/>
      <x:c r="H69" s="11"/>
      <x:c r="I69" s="11"/>
      <x:c r="J69" s="11"/>
      <x:c r="K69" s="12" t="str">
        <x:f>IF(A69="","",IF(AND(ISNUMBER(I69),ISNUMBER(J69)),I69-J69,""))</x:f>
      </x:c>
      <x:c r="L69" s="13"/>
      <x:c r="M69" s="12" t="str">
        <x:f>IF(AND(ISNUMBER(K69),ISNUMBER(L69),L69&gt;0),K69/L69,"")</x:f>
      </x:c>
      <x:c r="N69" s="8"/>
      <x:c r="O69" s="10"/>
      <x:c r="P69" s="8"/>
      <x:c r="Q69" s="8"/>
      <x:c r="R69" s="9" t="str">
        <x:f>IF(A69="","",IF(OR(F69="Lost",F69="Completed"),"Closed",IF(OR(N69="",O69=""),"Add action/date",IF(O69&lt;='Review'!$B$6,"Due now","Scheduled"))))</x:f>
      </x:c>
    </x:row>
    <x:row r="70" ht="23" customHeight="1">
      <x:c r="A70" s="8"/>
      <x:c r="B70" s="10"/>
      <x:c r="C70" s="8"/>
      <x:c r="D70" s="8"/>
      <x:c r="E70" s="8"/>
      <x:c r="F70" s="8"/>
      <x:c r="G70" s="10"/>
      <x:c r="H70" s="11"/>
      <x:c r="I70" s="11"/>
      <x:c r="J70" s="11"/>
      <x:c r="K70" s="12" t="str">
        <x:f>IF(A70="","",IF(AND(ISNUMBER(I70),ISNUMBER(J70)),I70-J70,""))</x:f>
      </x:c>
      <x:c r="L70" s="13"/>
      <x:c r="M70" s="12" t="str">
        <x:f>IF(AND(ISNUMBER(K70),ISNUMBER(L70),L70&gt;0),K70/L70,"")</x:f>
      </x:c>
      <x:c r="N70" s="8"/>
      <x:c r="O70" s="10"/>
      <x:c r="P70" s="8"/>
      <x:c r="Q70" s="8"/>
      <x:c r="R70" s="9" t="str">
        <x:f>IF(A70="","",IF(OR(F70="Lost",F70="Completed"),"Closed",IF(OR(N70="",O70=""),"Add action/date",IF(O70&lt;='Review'!$B$6,"Due now","Scheduled"))))</x:f>
      </x:c>
    </x:row>
    <x:row r="71" ht="23" customHeight="1">
      <x:c r="A71" s="8"/>
      <x:c r="B71" s="10"/>
      <x:c r="C71" s="8"/>
      <x:c r="D71" s="8"/>
      <x:c r="E71" s="8"/>
      <x:c r="F71" s="8"/>
      <x:c r="G71" s="10"/>
      <x:c r="H71" s="11"/>
      <x:c r="I71" s="11"/>
      <x:c r="J71" s="11"/>
      <x:c r="K71" s="12" t="str">
        <x:f>IF(A71="","",IF(AND(ISNUMBER(I71),ISNUMBER(J71)),I71-J71,""))</x:f>
      </x:c>
      <x:c r="L71" s="13"/>
      <x:c r="M71" s="12" t="str">
        <x:f>IF(AND(ISNUMBER(K71),ISNUMBER(L71),L71&gt;0),K71/L71,"")</x:f>
      </x:c>
      <x:c r="N71" s="8"/>
      <x:c r="O71" s="10"/>
      <x:c r="P71" s="8"/>
      <x:c r="Q71" s="8"/>
      <x:c r="R71" s="9" t="str">
        <x:f>IF(A71="","",IF(OR(F71="Lost",F71="Completed"),"Closed",IF(OR(N71="",O71=""),"Add action/date",IF(O71&lt;='Review'!$B$6,"Due now","Scheduled"))))</x:f>
      </x:c>
    </x:row>
    <x:row r="72" ht="23" customHeight="1">
      <x:c r="A72" s="8"/>
      <x:c r="B72" s="10"/>
      <x:c r="C72" s="8"/>
      <x:c r="D72" s="8"/>
      <x:c r="E72" s="8"/>
      <x:c r="F72" s="8"/>
      <x:c r="G72" s="10"/>
      <x:c r="H72" s="11"/>
      <x:c r="I72" s="11"/>
      <x:c r="J72" s="11"/>
      <x:c r="K72" s="12" t="str">
        <x:f>IF(A72="","",IF(AND(ISNUMBER(I72),ISNUMBER(J72)),I72-J72,""))</x:f>
      </x:c>
      <x:c r="L72" s="13"/>
      <x:c r="M72" s="12" t="str">
        <x:f>IF(AND(ISNUMBER(K72),ISNUMBER(L72),L72&gt;0),K72/L72,"")</x:f>
      </x:c>
      <x:c r="N72" s="8"/>
      <x:c r="O72" s="10"/>
      <x:c r="P72" s="8"/>
      <x:c r="Q72" s="8"/>
      <x:c r="R72" s="9" t="str">
        <x:f>IF(A72="","",IF(OR(F72="Lost",F72="Completed"),"Closed",IF(OR(N72="",O72=""),"Add action/date",IF(O72&lt;='Review'!$B$6,"Due now","Scheduled"))))</x:f>
      </x:c>
    </x:row>
    <x:row r="73" ht="23" customHeight="1">
      <x:c r="A73" s="8"/>
      <x:c r="B73" s="10"/>
      <x:c r="C73" s="8"/>
      <x:c r="D73" s="8"/>
      <x:c r="E73" s="8"/>
      <x:c r="F73" s="8"/>
      <x:c r="G73" s="10"/>
      <x:c r="H73" s="11"/>
      <x:c r="I73" s="11"/>
      <x:c r="J73" s="11"/>
      <x:c r="K73" s="12" t="str">
        <x:f>IF(A73="","",IF(AND(ISNUMBER(I73),ISNUMBER(J73)),I73-J73,""))</x:f>
      </x:c>
      <x:c r="L73" s="13"/>
      <x:c r="M73" s="12" t="str">
        <x:f>IF(AND(ISNUMBER(K73),ISNUMBER(L73),L73&gt;0),K73/L73,"")</x:f>
      </x:c>
      <x:c r="N73" s="8"/>
      <x:c r="O73" s="10"/>
      <x:c r="P73" s="8"/>
      <x:c r="Q73" s="8"/>
      <x:c r="R73" s="9" t="str">
        <x:f>IF(A73="","",IF(OR(F73="Lost",F73="Completed"),"Closed",IF(OR(N73="",O73=""),"Add action/date",IF(O73&lt;='Review'!$B$6,"Due now","Scheduled"))))</x:f>
      </x:c>
    </x:row>
    <x:row r="74" ht="23" customHeight="1">
      <x:c r="A74" s="8"/>
      <x:c r="B74" s="10"/>
      <x:c r="C74" s="8"/>
      <x:c r="D74" s="8"/>
      <x:c r="E74" s="8"/>
      <x:c r="F74" s="8"/>
      <x:c r="G74" s="10"/>
      <x:c r="H74" s="11"/>
      <x:c r="I74" s="11"/>
      <x:c r="J74" s="11"/>
      <x:c r="K74" s="12" t="str">
        <x:f>IF(A74="","",IF(AND(ISNUMBER(I74),ISNUMBER(J74)),I74-J74,""))</x:f>
      </x:c>
      <x:c r="L74" s="13"/>
      <x:c r="M74" s="12" t="str">
        <x:f>IF(AND(ISNUMBER(K74),ISNUMBER(L74),L74&gt;0),K74/L74,"")</x:f>
      </x:c>
      <x:c r="N74" s="8"/>
      <x:c r="O74" s="10"/>
      <x:c r="P74" s="8"/>
      <x:c r="Q74" s="8"/>
      <x:c r="R74" s="9" t="str">
        <x:f>IF(A74="","",IF(OR(F74="Lost",F74="Completed"),"Closed",IF(OR(N74="",O74=""),"Add action/date",IF(O74&lt;='Review'!$B$6,"Due now","Scheduled"))))</x:f>
      </x:c>
    </x:row>
    <x:row r="75" ht="23" customHeight="1">
      <x:c r="A75" s="8"/>
      <x:c r="B75" s="10"/>
      <x:c r="C75" s="8"/>
      <x:c r="D75" s="8"/>
      <x:c r="E75" s="8"/>
      <x:c r="F75" s="8"/>
      <x:c r="G75" s="10"/>
      <x:c r="H75" s="11"/>
      <x:c r="I75" s="11"/>
      <x:c r="J75" s="11"/>
      <x:c r="K75" s="12" t="str">
        <x:f>IF(A75="","",IF(AND(ISNUMBER(I75),ISNUMBER(J75)),I75-J75,""))</x:f>
      </x:c>
      <x:c r="L75" s="13"/>
      <x:c r="M75" s="12" t="str">
        <x:f>IF(AND(ISNUMBER(K75),ISNUMBER(L75),L75&gt;0),K75/L75,"")</x:f>
      </x:c>
      <x:c r="N75" s="8"/>
      <x:c r="O75" s="10"/>
      <x:c r="P75" s="8"/>
      <x:c r="Q75" s="8"/>
      <x:c r="R75" s="9" t="str">
        <x:f>IF(A75="","",IF(OR(F75="Lost",F75="Completed"),"Closed",IF(OR(N75="",O75=""),"Add action/date",IF(O75&lt;='Review'!$B$6,"Due now","Scheduled"))))</x:f>
      </x:c>
    </x:row>
    <x:row r="76" ht="23" customHeight="1">
      <x:c r="A76" s="8"/>
      <x:c r="B76" s="10"/>
      <x:c r="C76" s="8"/>
      <x:c r="D76" s="8"/>
      <x:c r="E76" s="8"/>
      <x:c r="F76" s="8"/>
      <x:c r="G76" s="10"/>
      <x:c r="H76" s="11"/>
      <x:c r="I76" s="11"/>
      <x:c r="J76" s="11"/>
      <x:c r="K76" s="12" t="str">
        <x:f>IF(A76="","",IF(AND(ISNUMBER(I76),ISNUMBER(J76)),I76-J76,""))</x:f>
      </x:c>
      <x:c r="L76" s="13"/>
      <x:c r="M76" s="12" t="str">
        <x:f>IF(AND(ISNUMBER(K76),ISNUMBER(L76),L76&gt;0),K76/L76,"")</x:f>
      </x:c>
      <x:c r="N76" s="8"/>
      <x:c r="O76" s="10"/>
      <x:c r="P76" s="8"/>
      <x:c r="Q76" s="8"/>
      <x:c r="R76" s="9" t="str">
        <x:f>IF(A76="","",IF(OR(F76="Lost",F76="Completed"),"Closed",IF(OR(N76="",O76=""),"Add action/date",IF(O76&lt;='Review'!$B$6,"Due now","Scheduled"))))</x:f>
      </x:c>
    </x:row>
    <x:row r="77" ht="23" customHeight="1">
      <x:c r="A77" s="8"/>
      <x:c r="B77" s="10"/>
      <x:c r="C77" s="8"/>
      <x:c r="D77" s="8"/>
      <x:c r="E77" s="8"/>
      <x:c r="F77" s="8"/>
      <x:c r="G77" s="10"/>
      <x:c r="H77" s="11"/>
      <x:c r="I77" s="11"/>
      <x:c r="J77" s="11"/>
      <x:c r="K77" s="12" t="str">
        <x:f>IF(A77="","",IF(AND(ISNUMBER(I77),ISNUMBER(J77)),I77-J77,""))</x:f>
      </x:c>
      <x:c r="L77" s="13"/>
      <x:c r="M77" s="12" t="str">
        <x:f>IF(AND(ISNUMBER(K77),ISNUMBER(L77),L77&gt;0),K77/L77,"")</x:f>
      </x:c>
      <x:c r="N77" s="8"/>
      <x:c r="O77" s="10"/>
      <x:c r="P77" s="8"/>
      <x:c r="Q77" s="8"/>
      <x:c r="R77" s="9" t="str">
        <x:f>IF(A77="","",IF(OR(F77="Lost",F77="Completed"),"Closed",IF(OR(N77="",O77=""),"Add action/date",IF(O77&lt;='Review'!$B$6,"Due now","Scheduled"))))</x:f>
      </x:c>
    </x:row>
    <x:row r="78" ht="23" customHeight="1">
      <x:c r="A78" s="8"/>
      <x:c r="B78" s="10"/>
      <x:c r="C78" s="8"/>
      <x:c r="D78" s="8"/>
      <x:c r="E78" s="8"/>
      <x:c r="F78" s="8"/>
      <x:c r="G78" s="10"/>
      <x:c r="H78" s="11"/>
      <x:c r="I78" s="11"/>
      <x:c r="J78" s="11"/>
      <x:c r="K78" s="12" t="str">
        <x:f>IF(A78="","",IF(AND(ISNUMBER(I78),ISNUMBER(J78)),I78-J78,""))</x:f>
      </x:c>
      <x:c r="L78" s="13"/>
      <x:c r="M78" s="12" t="str">
        <x:f>IF(AND(ISNUMBER(K78),ISNUMBER(L78),L78&gt;0),K78/L78,"")</x:f>
      </x:c>
      <x:c r="N78" s="8"/>
      <x:c r="O78" s="10"/>
      <x:c r="P78" s="8"/>
      <x:c r="Q78" s="8"/>
      <x:c r="R78" s="9" t="str">
        <x:f>IF(A78="","",IF(OR(F78="Lost",F78="Completed"),"Closed",IF(OR(N78="",O78=""),"Add action/date",IF(O78&lt;='Review'!$B$6,"Due now","Scheduled"))))</x:f>
      </x:c>
    </x:row>
    <x:row r="79" ht="23" customHeight="1">
      <x:c r="A79" s="8"/>
      <x:c r="B79" s="10"/>
      <x:c r="C79" s="8"/>
      <x:c r="D79" s="8"/>
      <x:c r="E79" s="8"/>
      <x:c r="F79" s="8"/>
      <x:c r="G79" s="10"/>
      <x:c r="H79" s="11"/>
      <x:c r="I79" s="11"/>
      <x:c r="J79" s="11"/>
      <x:c r="K79" s="12" t="str">
        <x:f>IF(A79="","",IF(AND(ISNUMBER(I79),ISNUMBER(J79)),I79-J79,""))</x:f>
      </x:c>
      <x:c r="L79" s="13"/>
      <x:c r="M79" s="12" t="str">
        <x:f>IF(AND(ISNUMBER(K79),ISNUMBER(L79),L79&gt;0),K79/L79,"")</x:f>
      </x:c>
      <x:c r="N79" s="8"/>
      <x:c r="O79" s="10"/>
      <x:c r="P79" s="8"/>
      <x:c r="Q79" s="8"/>
      <x:c r="R79" s="9" t="str">
        <x:f>IF(A79="","",IF(OR(F79="Lost",F79="Completed"),"Closed",IF(OR(N79="",O79=""),"Add action/date",IF(O79&lt;='Review'!$B$6,"Due now","Scheduled"))))</x:f>
      </x:c>
    </x:row>
    <x:row r="80" ht="23" customHeight="1">
      <x:c r="A80" s="8"/>
      <x:c r="B80" s="10"/>
      <x:c r="C80" s="8"/>
      <x:c r="D80" s="8"/>
      <x:c r="E80" s="8"/>
      <x:c r="F80" s="8"/>
      <x:c r="G80" s="10"/>
      <x:c r="H80" s="11"/>
      <x:c r="I80" s="11"/>
      <x:c r="J80" s="11"/>
      <x:c r="K80" s="12" t="str">
        <x:f>IF(A80="","",IF(AND(ISNUMBER(I80),ISNUMBER(J80)),I80-J80,""))</x:f>
      </x:c>
      <x:c r="L80" s="13"/>
      <x:c r="M80" s="12" t="str">
        <x:f>IF(AND(ISNUMBER(K80),ISNUMBER(L80),L80&gt;0),K80/L80,"")</x:f>
      </x:c>
      <x:c r="N80" s="8"/>
      <x:c r="O80" s="10"/>
      <x:c r="P80" s="8"/>
      <x:c r="Q80" s="8"/>
      <x:c r="R80" s="9" t="str">
        <x:f>IF(A80="","",IF(OR(F80="Lost",F80="Completed"),"Closed",IF(OR(N80="",O80=""),"Add action/date",IF(O80&lt;='Review'!$B$6,"Due now","Scheduled"))))</x:f>
      </x:c>
    </x:row>
    <x:row r="81" ht="23" customHeight="1">
      <x:c r="A81" s="8"/>
      <x:c r="B81" s="10"/>
      <x:c r="C81" s="8"/>
      <x:c r="D81" s="8"/>
      <x:c r="E81" s="8"/>
      <x:c r="F81" s="8"/>
      <x:c r="G81" s="10"/>
      <x:c r="H81" s="11"/>
      <x:c r="I81" s="11"/>
      <x:c r="J81" s="11"/>
      <x:c r="K81" s="12" t="str">
        <x:f>IF(A81="","",IF(AND(ISNUMBER(I81),ISNUMBER(J81)),I81-J81,""))</x:f>
      </x:c>
      <x:c r="L81" s="13"/>
      <x:c r="M81" s="12" t="str">
        <x:f>IF(AND(ISNUMBER(K81),ISNUMBER(L81),L81&gt;0),K81/L81,"")</x:f>
      </x:c>
      <x:c r="N81" s="8"/>
      <x:c r="O81" s="10"/>
      <x:c r="P81" s="8"/>
      <x:c r="Q81" s="8"/>
      <x:c r="R81" s="9" t="str">
        <x:f>IF(A81="","",IF(OR(F81="Lost",F81="Completed"),"Closed",IF(OR(N81="",O81=""),"Add action/date",IF(O81&lt;='Review'!$B$6,"Due now","Scheduled"))))</x:f>
      </x:c>
    </x:row>
    <x:row r="82" ht="23" customHeight="1">
      <x:c r="A82" s="8"/>
      <x:c r="B82" s="10"/>
      <x:c r="C82" s="8"/>
      <x:c r="D82" s="8"/>
      <x:c r="E82" s="8"/>
      <x:c r="F82" s="8"/>
      <x:c r="G82" s="10"/>
      <x:c r="H82" s="11"/>
      <x:c r="I82" s="11"/>
      <x:c r="J82" s="11"/>
      <x:c r="K82" s="12" t="str">
        <x:f>IF(A82="","",IF(AND(ISNUMBER(I82),ISNUMBER(J82)),I82-J82,""))</x:f>
      </x:c>
      <x:c r="L82" s="13"/>
      <x:c r="M82" s="12" t="str">
        <x:f>IF(AND(ISNUMBER(K82),ISNUMBER(L82),L82&gt;0),K82/L82,"")</x:f>
      </x:c>
      <x:c r="N82" s="8"/>
      <x:c r="O82" s="10"/>
      <x:c r="P82" s="8"/>
      <x:c r="Q82" s="8"/>
      <x:c r="R82" s="9" t="str">
        <x:f>IF(A82="","",IF(OR(F82="Lost",F82="Completed"),"Closed",IF(OR(N82="",O82=""),"Add action/date",IF(O82&lt;='Review'!$B$6,"Due now","Scheduled"))))</x:f>
      </x:c>
    </x:row>
    <x:row r="83" ht="23" customHeight="1">
      <x:c r="A83" s="8"/>
      <x:c r="B83" s="10"/>
      <x:c r="C83" s="8"/>
      <x:c r="D83" s="8"/>
      <x:c r="E83" s="8"/>
      <x:c r="F83" s="8"/>
      <x:c r="G83" s="10"/>
      <x:c r="H83" s="11"/>
      <x:c r="I83" s="11"/>
      <x:c r="J83" s="11"/>
      <x:c r="K83" s="12" t="str">
        <x:f>IF(A83="","",IF(AND(ISNUMBER(I83),ISNUMBER(J83)),I83-J83,""))</x:f>
      </x:c>
      <x:c r="L83" s="13"/>
      <x:c r="M83" s="12" t="str">
        <x:f>IF(AND(ISNUMBER(K83),ISNUMBER(L83),L83&gt;0),K83/L83,"")</x:f>
      </x:c>
      <x:c r="N83" s="8"/>
      <x:c r="O83" s="10"/>
      <x:c r="P83" s="8"/>
      <x:c r="Q83" s="8"/>
      <x:c r="R83" s="9" t="str">
        <x:f>IF(A83="","",IF(OR(F83="Lost",F83="Completed"),"Closed",IF(OR(N83="",O83=""),"Add action/date",IF(O83&lt;='Review'!$B$6,"Due now","Scheduled"))))</x:f>
      </x:c>
    </x:row>
    <x:row r="84" ht="23" customHeight="1">
      <x:c r="A84" s="8"/>
      <x:c r="B84" s="10"/>
      <x:c r="C84" s="8"/>
      <x:c r="D84" s="8"/>
      <x:c r="E84" s="8"/>
      <x:c r="F84" s="8"/>
      <x:c r="G84" s="10"/>
      <x:c r="H84" s="11"/>
      <x:c r="I84" s="11"/>
      <x:c r="J84" s="11"/>
      <x:c r="K84" s="12" t="str">
        <x:f>IF(A84="","",IF(AND(ISNUMBER(I84),ISNUMBER(J84)),I84-J84,""))</x:f>
      </x:c>
      <x:c r="L84" s="13"/>
      <x:c r="M84" s="12" t="str">
        <x:f>IF(AND(ISNUMBER(K84),ISNUMBER(L84),L84&gt;0),K84/L84,"")</x:f>
      </x:c>
      <x:c r="N84" s="8"/>
      <x:c r="O84" s="10"/>
      <x:c r="P84" s="8"/>
      <x:c r="Q84" s="8"/>
      <x:c r="R84" s="9" t="str">
        <x:f>IF(A84="","",IF(OR(F84="Lost",F84="Completed"),"Closed",IF(OR(N84="",O84=""),"Add action/date",IF(O84&lt;='Review'!$B$6,"Due now","Scheduled"))))</x:f>
      </x:c>
    </x:row>
    <x:row r="85" ht="23" customHeight="1">
      <x:c r="A85" s="8"/>
      <x:c r="B85" s="10"/>
      <x:c r="C85" s="8"/>
      <x:c r="D85" s="8"/>
      <x:c r="E85" s="8"/>
      <x:c r="F85" s="8"/>
      <x:c r="G85" s="10"/>
      <x:c r="H85" s="11"/>
      <x:c r="I85" s="11"/>
      <x:c r="J85" s="11"/>
      <x:c r="K85" s="12" t="str">
        <x:f>IF(A85="","",IF(AND(ISNUMBER(I85),ISNUMBER(J85)),I85-J85,""))</x:f>
      </x:c>
      <x:c r="L85" s="13"/>
      <x:c r="M85" s="12" t="str">
        <x:f>IF(AND(ISNUMBER(K85),ISNUMBER(L85),L85&gt;0),K85/L85,"")</x:f>
      </x:c>
      <x:c r="N85" s="8"/>
      <x:c r="O85" s="10"/>
      <x:c r="P85" s="8"/>
      <x:c r="Q85" s="8"/>
      <x:c r="R85" s="9" t="str">
        <x:f>IF(A85="","",IF(OR(F85="Lost",F85="Completed"),"Closed",IF(OR(N85="",O85=""),"Add action/date",IF(O85&lt;='Review'!$B$6,"Due now","Scheduled"))))</x:f>
      </x:c>
    </x:row>
    <x:row r="86" ht="23" customHeight="1">
      <x:c r="A86" s="8"/>
      <x:c r="B86" s="10"/>
      <x:c r="C86" s="8"/>
      <x:c r="D86" s="8"/>
      <x:c r="E86" s="8"/>
      <x:c r="F86" s="8"/>
      <x:c r="G86" s="10"/>
      <x:c r="H86" s="11"/>
      <x:c r="I86" s="11"/>
      <x:c r="J86" s="11"/>
      <x:c r="K86" s="12" t="str">
        <x:f>IF(A86="","",IF(AND(ISNUMBER(I86),ISNUMBER(J86)),I86-J86,""))</x:f>
      </x:c>
      <x:c r="L86" s="13"/>
      <x:c r="M86" s="12" t="str">
        <x:f>IF(AND(ISNUMBER(K86),ISNUMBER(L86),L86&gt;0),K86/L86,"")</x:f>
      </x:c>
      <x:c r="N86" s="8"/>
      <x:c r="O86" s="10"/>
      <x:c r="P86" s="8"/>
      <x:c r="Q86" s="8"/>
      <x:c r="R86" s="9" t="str">
        <x:f>IF(A86="","",IF(OR(F86="Lost",F86="Completed"),"Closed",IF(OR(N86="",O86=""),"Add action/date",IF(O86&lt;='Review'!$B$6,"Due now","Scheduled"))))</x:f>
      </x:c>
    </x:row>
    <x:row r="87" ht="23" customHeight="1">
      <x:c r="A87" s="8"/>
      <x:c r="B87" s="10"/>
      <x:c r="C87" s="8"/>
      <x:c r="D87" s="8"/>
      <x:c r="E87" s="8"/>
      <x:c r="F87" s="8"/>
      <x:c r="G87" s="10"/>
      <x:c r="H87" s="11"/>
      <x:c r="I87" s="11"/>
      <x:c r="J87" s="11"/>
      <x:c r="K87" s="12" t="str">
        <x:f>IF(A87="","",IF(AND(ISNUMBER(I87),ISNUMBER(J87)),I87-J87,""))</x:f>
      </x:c>
      <x:c r="L87" s="13"/>
      <x:c r="M87" s="12" t="str">
        <x:f>IF(AND(ISNUMBER(K87),ISNUMBER(L87),L87&gt;0),K87/L87,"")</x:f>
      </x:c>
      <x:c r="N87" s="8"/>
      <x:c r="O87" s="10"/>
      <x:c r="P87" s="8"/>
      <x:c r="Q87" s="8"/>
      <x:c r="R87" s="9" t="str">
        <x:f>IF(A87="","",IF(OR(F87="Lost",F87="Completed"),"Closed",IF(OR(N87="",O87=""),"Add action/date",IF(O87&lt;='Review'!$B$6,"Due now","Scheduled"))))</x:f>
      </x:c>
    </x:row>
    <x:row r="88" ht="23" customHeight="1">
      <x:c r="A88" s="8"/>
      <x:c r="B88" s="10"/>
      <x:c r="C88" s="8"/>
      <x:c r="D88" s="8"/>
      <x:c r="E88" s="8"/>
      <x:c r="F88" s="8"/>
      <x:c r="G88" s="10"/>
      <x:c r="H88" s="11"/>
      <x:c r="I88" s="11"/>
      <x:c r="J88" s="11"/>
      <x:c r="K88" s="12" t="str">
        <x:f>IF(A88="","",IF(AND(ISNUMBER(I88),ISNUMBER(J88)),I88-J88,""))</x:f>
      </x:c>
      <x:c r="L88" s="13"/>
      <x:c r="M88" s="12" t="str">
        <x:f>IF(AND(ISNUMBER(K88),ISNUMBER(L88),L88&gt;0),K88/L88,"")</x:f>
      </x:c>
      <x:c r="N88" s="8"/>
      <x:c r="O88" s="10"/>
      <x:c r="P88" s="8"/>
      <x:c r="Q88" s="8"/>
      <x:c r="R88" s="9" t="str">
        <x:f>IF(A88="","",IF(OR(F88="Lost",F88="Completed"),"Closed",IF(OR(N88="",O88=""),"Add action/date",IF(O88&lt;='Review'!$B$6,"Due now","Scheduled"))))</x:f>
      </x:c>
    </x:row>
    <x:row r="89" ht="23" customHeight="1">
      <x:c r="A89" s="8"/>
      <x:c r="B89" s="10"/>
      <x:c r="C89" s="8"/>
      <x:c r="D89" s="8"/>
      <x:c r="E89" s="8"/>
      <x:c r="F89" s="8"/>
      <x:c r="G89" s="10"/>
      <x:c r="H89" s="11"/>
      <x:c r="I89" s="11"/>
      <x:c r="J89" s="11"/>
      <x:c r="K89" s="12" t="str">
        <x:f>IF(A89="","",IF(AND(ISNUMBER(I89),ISNUMBER(J89)),I89-J89,""))</x:f>
      </x:c>
      <x:c r="L89" s="13"/>
      <x:c r="M89" s="12" t="str">
        <x:f>IF(AND(ISNUMBER(K89),ISNUMBER(L89),L89&gt;0),K89/L89,"")</x:f>
      </x:c>
      <x:c r="N89" s="8"/>
      <x:c r="O89" s="10"/>
      <x:c r="P89" s="8"/>
      <x:c r="Q89" s="8"/>
      <x:c r="R89" s="9" t="str">
        <x:f>IF(A89="","",IF(OR(F89="Lost",F89="Completed"),"Closed",IF(OR(N89="",O89=""),"Add action/date",IF(O89&lt;='Review'!$B$6,"Due now","Scheduled"))))</x:f>
      </x:c>
    </x:row>
    <x:row r="90" ht="23" customHeight="1">
      <x:c r="A90" s="8"/>
      <x:c r="B90" s="10"/>
      <x:c r="C90" s="8"/>
      <x:c r="D90" s="8"/>
      <x:c r="E90" s="8"/>
      <x:c r="F90" s="8"/>
      <x:c r="G90" s="10"/>
      <x:c r="H90" s="11"/>
      <x:c r="I90" s="11"/>
      <x:c r="J90" s="11"/>
      <x:c r="K90" s="12" t="str">
        <x:f>IF(A90="","",IF(AND(ISNUMBER(I90),ISNUMBER(J90)),I90-J90,""))</x:f>
      </x:c>
      <x:c r="L90" s="13"/>
      <x:c r="M90" s="12" t="str">
        <x:f>IF(AND(ISNUMBER(K90),ISNUMBER(L90),L90&gt;0),K90/L90,"")</x:f>
      </x:c>
      <x:c r="N90" s="8"/>
      <x:c r="O90" s="10"/>
      <x:c r="P90" s="8"/>
      <x:c r="Q90" s="8"/>
      <x:c r="R90" s="9" t="str">
        <x:f>IF(A90="","",IF(OR(F90="Lost",F90="Completed"),"Closed",IF(OR(N90="",O90=""),"Add action/date",IF(O90&lt;='Review'!$B$6,"Due now","Scheduled"))))</x:f>
      </x:c>
    </x:row>
    <x:row r="91" ht="23" customHeight="1">
      <x:c r="A91" s="8"/>
      <x:c r="B91" s="10"/>
      <x:c r="C91" s="8"/>
      <x:c r="D91" s="8"/>
      <x:c r="E91" s="8"/>
      <x:c r="F91" s="8"/>
      <x:c r="G91" s="10"/>
      <x:c r="H91" s="11"/>
      <x:c r="I91" s="11"/>
      <x:c r="J91" s="11"/>
      <x:c r="K91" s="12" t="str">
        <x:f>IF(A91="","",IF(AND(ISNUMBER(I91),ISNUMBER(J91)),I91-J91,""))</x:f>
      </x:c>
      <x:c r="L91" s="13"/>
      <x:c r="M91" s="12" t="str">
        <x:f>IF(AND(ISNUMBER(K91),ISNUMBER(L91),L91&gt;0),K91/L91,"")</x:f>
      </x:c>
      <x:c r="N91" s="8"/>
      <x:c r="O91" s="10"/>
      <x:c r="P91" s="8"/>
      <x:c r="Q91" s="8"/>
      <x:c r="R91" s="9" t="str">
        <x:f>IF(A91="","",IF(OR(F91="Lost",F91="Completed"),"Closed",IF(OR(N91="",O91=""),"Add action/date",IF(O91&lt;='Review'!$B$6,"Due now","Scheduled"))))</x:f>
      </x:c>
    </x:row>
    <x:row r="92" ht="23" customHeight="1">
      <x:c r="A92" s="8"/>
      <x:c r="B92" s="10"/>
      <x:c r="C92" s="8"/>
      <x:c r="D92" s="8"/>
      <x:c r="E92" s="8"/>
      <x:c r="F92" s="8"/>
      <x:c r="G92" s="10"/>
      <x:c r="H92" s="11"/>
      <x:c r="I92" s="11"/>
      <x:c r="J92" s="11"/>
      <x:c r="K92" s="12" t="str">
        <x:f>IF(A92="","",IF(AND(ISNUMBER(I92),ISNUMBER(J92)),I92-J92,""))</x:f>
      </x:c>
      <x:c r="L92" s="13"/>
      <x:c r="M92" s="12" t="str">
        <x:f>IF(AND(ISNUMBER(K92),ISNUMBER(L92),L92&gt;0),K92/L92,"")</x:f>
      </x:c>
      <x:c r="N92" s="8"/>
      <x:c r="O92" s="10"/>
      <x:c r="P92" s="8"/>
      <x:c r="Q92" s="8"/>
      <x:c r="R92" s="9" t="str">
        <x:f>IF(A92="","",IF(OR(F92="Lost",F92="Completed"),"Closed",IF(OR(N92="",O92=""),"Add action/date",IF(O92&lt;='Review'!$B$6,"Due now","Scheduled"))))</x:f>
      </x:c>
    </x:row>
    <x:row r="93" ht="23" customHeight="1">
      <x:c r="A93" s="8"/>
      <x:c r="B93" s="10"/>
      <x:c r="C93" s="8"/>
      <x:c r="D93" s="8"/>
      <x:c r="E93" s="8"/>
      <x:c r="F93" s="8"/>
      <x:c r="G93" s="10"/>
      <x:c r="H93" s="11"/>
      <x:c r="I93" s="11"/>
      <x:c r="J93" s="11"/>
      <x:c r="K93" s="12" t="str">
        <x:f>IF(A93="","",IF(AND(ISNUMBER(I93),ISNUMBER(J93)),I93-J93,""))</x:f>
      </x:c>
      <x:c r="L93" s="13"/>
      <x:c r="M93" s="12" t="str">
        <x:f>IF(AND(ISNUMBER(K93),ISNUMBER(L93),L93&gt;0),K93/L93,"")</x:f>
      </x:c>
      <x:c r="N93" s="8"/>
      <x:c r="O93" s="10"/>
      <x:c r="P93" s="8"/>
      <x:c r="Q93" s="8"/>
      <x:c r="R93" s="9" t="str">
        <x:f>IF(A93="","",IF(OR(F93="Lost",F93="Completed"),"Closed",IF(OR(N93="",O93=""),"Add action/date",IF(O93&lt;='Review'!$B$6,"Due now","Scheduled"))))</x:f>
      </x:c>
    </x:row>
    <x:row r="94" ht="23" customHeight="1">
      <x:c r="A94" s="8"/>
      <x:c r="B94" s="10"/>
      <x:c r="C94" s="8"/>
      <x:c r="D94" s="8"/>
      <x:c r="E94" s="8"/>
      <x:c r="F94" s="8"/>
      <x:c r="G94" s="10"/>
      <x:c r="H94" s="11"/>
      <x:c r="I94" s="11"/>
      <x:c r="J94" s="11"/>
      <x:c r="K94" s="12" t="str">
        <x:f>IF(A94="","",IF(AND(ISNUMBER(I94),ISNUMBER(J94)),I94-J94,""))</x:f>
      </x:c>
      <x:c r="L94" s="13"/>
      <x:c r="M94" s="12" t="str">
        <x:f>IF(AND(ISNUMBER(K94),ISNUMBER(L94),L94&gt;0),K94/L94,"")</x:f>
      </x:c>
      <x:c r="N94" s="8"/>
      <x:c r="O94" s="10"/>
      <x:c r="P94" s="8"/>
      <x:c r="Q94" s="8"/>
      <x:c r="R94" s="9" t="str">
        <x:f>IF(A94="","",IF(OR(F94="Lost",F94="Completed"),"Closed",IF(OR(N94="",O94=""),"Add action/date",IF(O94&lt;='Review'!$B$6,"Due now","Scheduled"))))</x:f>
      </x:c>
    </x:row>
    <x:row r="95" ht="23" customHeight="1">
      <x:c r="A95" s="8"/>
      <x:c r="B95" s="10"/>
      <x:c r="C95" s="8"/>
      <x:c r="D95" s="8"/>
      <x:c r="E95" s="8"/>
      <x:c r="F95" s="8"/>
      <x:c r="G95" s="10"/>
      <x:c r="H95" s="11"/>
      <x:c r="I95" s="11"/>
      <x:c r="J95" s="11"/>
      <x:c r="K95" s="12" t="str">
        <x:f>IF(A95="","",IF(AND(ISNUMBER(I95),ISNUMBER(J95)),I95-J95,""))</x:f>
      </x:c>
      <x:c r="L95" s="13"/>
      <x:c r="M95" s="12" t="str">
        <x:f>IF(AND(ISNUMBER(K95),ISNUMBER(L95),L95&gt;0),K95/L95,"")</x:f>
      </x:c>
      <x:c r="N95" s="8"/>
      <x:c r="O95" s="10"/>
      <x:c r="P95" s="8"/>
      <x:c r="Q95" s="8"/>
      <x:c r="R95" s="9" t="str">
        <x:f>IF(A95="","",IF(OR(F95="Lost",F95="Completed"),"Closed",IF(OR(N95="",O95=""),"Add action/date",IF(O95&lt;='Review'!$B$6,"Due now","Scheduled"))))</x:f>
      </x:c>
    </x:row>
    <x:row r="96" ht="23" customHeight="1">
      <x:c r="A96" s="8"/>
      <x:c r="B96" s="10"/>
      <x:c r="C96" s="8"/>
      <x:c r="D96" s="8"/>
      <x:c r="E96" s="8"/>
      <x:c r="F96" s="8"/>
      <x:c r="G96" s="10"/>
      <x:c r="H96" s="11"/>
      <x:c r="I96" s="11"/>
      <x:c r="J96" s="11"/>
      <x:c r="K96" s="12" t="str">
        <x:f>IF(A96="","",IF(AND(ISNUMBER(I96),ISNUMBER(J96)),I96-J96,""))</x:f>
      </x:c>
      <x:c r="L96" s="13"/>
      <x:c r="M96" s="12" t="str">
        <x:f>IF(AND(ISNUMBER(K96),ISNUMBER(L96),L96&gt;0),K96/L96,"")</x:f>
      </x:c>
      <x:c r="N96" s="8"/>
      <x:c r="O96" s="10"/>
      <x:c r="P96" s="8"/>
      <x:c r="Q96" s="8"/>
      <x:c r="R96" s="9" t="str">
        <x:f>IF(A96="","",IF(OR(F96="Lost",F96="Completed"),"Closed",IF(OR(N96="",O96=""),"Add action/date",IF(O96&lt;='Review'!$B$6,"Due now","Scheduled"))))</x:f>
      </x:c>
    </x:row>
    <x:row r="97" ht="23" customHeight="1">
      <x:c r="A97" s="8"/>
      <x:c r="B97" s="10"/>
      <x:c r="C97" s="8"/>
      <x:c r="D97" s="8"/>
      <x:c r="E97" s="8"/>
      <x:c r="F97" s="8"/>
      <x:c r="G97" s="10"/>
      <x:c r="H97" s="11"/>
      <x:c r="I97" s="11"/>
      <x:c r="J97" s="11"/>
      <x:c r="K97" s="12" t="str">
        <x:f>IF(A97="","",IF(AND(ISNUMBER(I97),ISNUMBER(J97)),I97-J97,""))</x:f>
      </x:c>
      <x:c r="L97" s="13"/>
      <x:c r="M97" s="12" t="str">
        <x:f>IF(AND(ISNUMBER(K97),ISNUMBER(L97),L97&gt;0),K97/L97,"")</x:f>
      </x:c>
      <x:c r="N97" s="8"/>
      <x:c r="O97" s="10"/>
      <x:c r="P97" s="8"/>
      <x:c r="Q97" s="8"/>
      <x:c r="R97" s="9" t="str">
        <x:f>IF(A97="","",IF(OR(F97="Lost",F97="Completed"),"Closed",IF(OR(N97="",O97=""),"Add action/date",IF(O97&lt;='Review'!$B$6,"Due now","Scheduled"))))</x:f>
      </x:c>
    </x:row>
    <x:row r="98" ht="23" customHeight="1">
      <x:c r="A98" s="8"/>
      <x:c r="B98" s="10"/>
      <x:c r="C98" s="8"/>
      <x:c r="D98" s="8"/>
      <x:c r="E98" s="8"/>
      <x:c r="F98" s="8"/>
      <x:c r="G98" s="10"/>
      <x:c r="H98" s="11"/>
      <x:c r="I98" s="11"/>
      <x:c r="J98" s="11"/>
      <x:c r="K98" s="12" t="str">
        <x:f>IF(A98="","",IF(AND(ISNUMBER(I98),ISNUMBER(J98)),I98-J98,""))</x:f>
      </x:c>
      <x:c r="L98" s="13"/>
      <x:c r="M98" s="12" t="str">
        <x:f>IF(AND(ISNUMBER(K98),ISNUMBER(L98),L98&gt;0),K98/L98,"")</x:f>
      </x:c>
      <x:c r="N98" s="8"/>
      <x:c r="O98" s="10"/>
      <x:c r="P98" s="8"/>
      <x:c r="Q98" s="8"/>
      <x:c r="R98" s="9" t="str">
        <x:f>IF(A98="","",IF(OR(F98="Lost",F98="Completed"),"Closed",IF(OR(N98="",O98=""),"Add action/date",IF(O98&lt;='Review'!$B$6,"Due now","Scheduled"))))</x:f>
      </x:c>
    </x:row>
    <x:row r="99" ht="23" customHeight="1">
      <x:c r="A99" s="8"/>
      <x:c r="B99" s="10"/>
      <x:c r="C99" s="8"/>
      <x:c r="D99" s="8"/>
      <x:c r="E99" s="8"/>
      <x:c r="F99" s="8"/>
      <x:c r="G99" s="10"/>
      <x:c r="H99" s="11"/>
      <x:c r="I99" s="11"/>
      <x:c r="J99" s="11"/>
      <x:c r="K99" s="12" t="str">
        <x:f>IF(A99="","",IF(AND(ISNUMBER(I99),ISNUMBER(J99)),I99-J99,""))</x:f>
      </x:c>
      <x:c r="L99" s="13"/>
      <x:c r="M99" s="12" t="str">
        <x:f>IF(AND(ISNUMBER(K99),ISNUMBER(L99),L99&gt;0),K99/L99,"")</x:f>
      </x:c>
      <x:c r="N99" s="8"/>
      <x:c r="O99" s="10"/>
      <x:c r="P99" s="8"/>
      <x:c r="Q99" s="8"/>
      <x:c r="R99" s="9" t="str">
        <x:f>IF(A99="","",IF(OR(F99="Lost",F99="Completed"),"Closed",IF(OR(N99="",O99=""),"Add action/date",IF(O99&lt;='Review'!$B$6,"Due now","Scheduled"))))</x:f>
      </x:c>
    </x:row>
    <x:row r="100" ht="23" customHeight="1">
      <x:c r="A100" s="8"/>
      <x:c r="B100" s="10"/>
      <x:c r="C100" s="8"/>
      <x:c r="D100" s="8"/>
      <x:c r="E100" s="8"/>
      <x:c r="F100" s="8"/>
      <x:c r="G100" s="10"/>
      <x:c r="H100" s="11"/>
      <x:c r="I100" s="11"/>
      <x:c r="J100" s="11"/>
      <x:c r="K100" s="12" t="str">
        <x:f>IF(A100="","",IF(AND(ISNUMBER(I100),ISNUMBER(J100)),I100-J100,""))</x:f>
      </x:c>
      <x:c r="L100" s="13"/>
      <x:c r="M100" s="12" t="str">
        <x:f>IF(AND(ISNUMBER(K100),ISNUMBER(L100),L100&gt;0),K100/L100,"")</x:f>
      </x:c>
      <x:c r="N100" s="8"/>
      <x:c r="O100" s="10"/>
      <x:c r="P100" s="8"/>
      <x:c r="Q100" s="8"/>
      <x:c r="R100" s="9" t="str">
        <x:f>IF(A100="","",IF(OR(F100="Lost",F100="Completed"),"Closed",IF(OR(N100="",O100=""),"Add action/date",IF(O100&lt;='Review'!$B$6,"Due now","Scheduled"))))</x:f>
      </x:c>
    </x:row>
    <x:row r="101" ht="23" customHeight="1">
      <x:c r="A101" s="8"/>
      <x:c r="B101" s="10"/>
      <x:c r="C101" s="8"/>
      <x:c r="D101" s="8"/>
      <x:c r="E101" s="8"/>
      <x:c r="F101" s="8"/>
      <x:c r="G101" s="10"/>
      <x:c r="H101" s="11"/>
      <x:c r="I101" s="11"/>
      <x:c r="J101" s="11"/>
      <x:c r="K101" s="12" t="str">
        <x:f>IF(A101="","",IF(AND(ISNUMBER(I101),ISNUMBER(J101)),I101-J101,""))</x:f>
      </x:c>
      <x:c r="L101" s="13"/>
      <x:c r="M101" s="12" t="str">
        <x:f>IF(AND(ISNUMBER(K101),ISNUMBER(L101),L101&gt;0),K101/L101,"")</x:f>
      </x:c>
      <x:c r="N101" s="8"/>
      <x:c r="O101" s="10"/>
      <x:c r="P101" s="8"/>
      <x:c r="Q101" s="8"/>
      <x:c r="R101" s="9" t="str">
        <x:f>IF(A101="","",IF(OR(F101="Lost",F101="Completed"),"Closed",IF(OR(N101="",O101=""),"Add action/date",IF(O101&lt;='Review'!$B$6,"Due now","Scheduled"))))</x:f>
      </x:c>
    </x:row>
    <x:row r="102" ht="23" customHeight="1">
      <x:c r="A102" s="8"/>
      <x:c r="B102" s="10"/>
      <x:c r="C102" s="8"/>
      <x:c r="D102" s="8"/>
      <x:c r="E102" s="8"/>
      <x:c r="F102" s="8"/>
      <x:c r="G102" s="10"/>
      <x:c r="H102" s="11"/>
      <x:c r="I102" s="11"/>
      <x:c r="J102" s="11"/>
      <x:c r="K102" s="12" t="str">
        <x:f>IF(A102="","",IF(AND(ISNUMBER(I102),ISNUMBER(J102)),I102-J102,""))</x:f>
      </x:c>
      <x:c r="L102" s="13"/>
      <x:c r="M102" s="12" t="str">
        <x:f>IF(AND(ISNUMBER(K102),ISNUMBER(L102),L102&gt;0),K102/L102,"")</x:f>
      </x:c>
      <x:c r="N102" s="8"/>
      <x:c r="O102" s="10"/>
      <x:c r="P102" s="8"/>
      <x:c r="Q102" s="8"/>
      <x:c r="R102" s="9" t="str">
        <x:f>IF(A102="","",IF(OR(F102="Lost",F102="Completed"),"Closed",IF(OR(N102="",O102=""),"Add action/date",IF(O102&lt;='Review'!$B$6,"Due now","Scheduled"))))</x:f>
      </x:c>
    </x:row>
    <x:row r="103" ht="23" customHeight="1">
      <x:c r="A103" s="8"/>
      <x:c r="B103" s="10"/>
      <x:c r="C103" s="8"/>
      <x:c r="D103" s="8"/>
      <x:c r="E103" s="8"/>
      <x:c r="F103" s="8"/>
      <x:c r="G103" s="10"/>
      <x:c r="H103" s="11"/>
      <x:c r="I103" s="11"/>
      <x:c r="J103" s="11"/>
      <x:c r="K103" s="12" t="str">
        <x:f>IF(A103="","",IF(AND(ISNUMBER(I103),ISNUMBER(J103)),I103-J103,""))</x:f>
      </x:c>
      <x:c r="L103" s="13"/>
      <x:c r="M103" s="12" t="str">
        <x:f>IF(AND(ISNUMBER(K103),ISNUMBER(L103),L103&gt;0),K103/L103,"")</x:f>
      </x:c>
      <x:c r="N103" s="8"/>
      <x:c r="O103" s="10"/>
      <x:c r="P103" s="8"/>
      <x:c r="Q103" s="8"/>
      <x:c r="R103" s="9" t="str">
        <x:f>IF(A103="","",IF(OR(F103="Lost",F103="Completed"),"Closed",IF(OR(N103="",O103=""),"Add action/date",IF(O103&lt;='Review'!$B$6,"Due now","Scheduled"))))</x:f>
      </x:c>
    </x:row>
    <x:row r="104" ht="23" customHeight="1">
      <x:c r="A104" s="8"/>
      <x:c r="B104" s="10"/>
      <x:c r="C104" s="8"/>
      <x:c r="D104" s="8"/>
      <x:c r="E104" s="8"/>
      <x:c r="F104" s="8"/>
      <x:c r="G104" s="10"/>
      <x:c r="H104" s="11"/>
      <x:c r="I104" s="11"/>
      <x:c r="J104" s="11"/>
      <x:c r="K104" s="12" t="str">
        <x:f>IF(A104="","",IF(AND(ISNUMBER(I104),ISNUMBER(J104)),I104-J104,""))</x:f>
      </x:c>
      <x:c r="L104" s="13"/>
      <x:c r="M104" s="12" t="str">
        <x:f>IF(AND(ISNUMBER(K104),ISNUMBER(L104),L104&gt;0),K104/L104,"")</x:f>
      </x:c>
      <x:c r="N104" s="8"/>
      <x:c r="O104" s="10"/>
      <x:c r="P104" s="8"/>
      <x:c r="Q104" s="8"/>
      <x:c r="R104" s="9" t="str">
        <x:f>IF(A104="","",IF(OR(F104="Lost",F104="Completed"),"Closed",IF(OR(N104="",O104=""),"Add action/date",IF(O104&lt;='Review'!$B$6,"Due now","Scheduled"))))</x:f>
      </x:c>
    </x:row>
    <x:row r="105" ht="23" customHeight="1">
      <x:c r="A105" s="8"/>
      <x:c r="B105" s="10"/>
      <x:c r="C105" s="8"/>
      <x:c r="D105" s="8"/>
      <x:c r="E105" s="8"/>
      <x:c r="F105" s="8"/>
      <x:c r="G105" s="10"/>
      <x:c r="H105" s="11"/>
      <x:c r="I105" s="11"/>
      <x:c r="J105" s="11"/>
      <x:c r="K105" s="12" t="str">
        <x:f>IF(A105="","",IF(AND(ISNUMBER(I105),ISNUMBER(J105)),I105-J105,""))</x:f>
      </x:c>
      <x:c r="L105" s="13"/>
      <x:c r="M105" s="12" t="str">
        <x:f>IF(AND(ISNUMBER(K105),ISNUMBER(L105),L105&gt;0),K105/L105,"")</x:f>
      </x:c>
      <x:c r="N105" s="8"/>
      <x:c r="O105" s="10"/>
      <x:c r="P105" s="8"/>
      <x:c r="Q105" s="8"/>
      <x:c r="R105" s="9" t="str">
        <x:f>IF(A105="","",IF(OR(F105="Lost",F105="Completed"),"Closed",IF(OR(N105="",O105=""),"Add action/date",IF(O105&lt;='Review'!$B$6,"Due now","Scheduled"))))</x:f>
      </x:c>
    </x:row>
    <x:row r="106" ht="23" customHeight="1">
      <x:c r="A106" s="8"/>
      <x:c r="B106" s="10"/>
      <x:c r="C106" s="8"/>
      <x:c r="D106" s="8"/>
      <x:c r="E106" s="8"/>
      <x:c r="F106" s="8"/>
      <x:c r="G106" s="10"/>
      <x:c r="H106" s="11"/>
      <x:c r="I106" s="11"/>
      <x:c r="J106" s="11"/>
      <x:c r="K106" s="12" t="str">
        <x:f>IF(A106="","",IF(AND(ISNUMBER(I106),ISNUMBER(J106)),I106-J106,""))</x:f>
      </x:c>
      <x:c r="L106" s="13"/>
      <x:c r="M106" s="12" t="str">
        <x:f>IF(AND(ISNUMBER(K106),ISNUMBER(L106),L106&gt;0),K106/L106,"")</x:f>
      </x:c>
      <x:c r="N106" s="8"/>
      <x:c r="O106" s="10"/>
      <x:c r="P106" s="8"/>
      <x:c r="Q106" s="8"/>
      <x:c r="R106" s="9" t="str">
        <x:f>IF(A106="","",IF(OR(F106="Lost",F106="Completed"),"Closed",IF(OR(N106="",O106=""),"Add action/date",IF(O106&lt;='Review'!$B$6,"Due now","Scheduled"))))</x:f>
      </x:c>
    </x:row>
    <x:row r="107" ht="23" customHeight="1">
      <x:c r="A107" s="8"/>
      <x:c r="B107" s="10"/>
      <x:c r="C107" s="8"/>
      <x:c r="D107" s="8"/>
      <x:c r="E107" s="8"/>
      <x:c r="F107" s="8"/>
      <x:c r="G107" s="10"/>
      <x:c r="H107" s="11"/>
      <x:c r="I107" s="11"/>
      <x:c r="J107" s="11"/>
      <x:c r="K107" s="12" t="str">
        <x:f>IF(A107="","",IF(AND(ISNUMBER(I107),ISNUMBER(J107)),I107-J107,""))</x:f>
      </x:c>
      <x:c r="L107" s="13"/>
      <x:c r="M107" s="12" t="str">
        <x:f>IF(AND(ISNUMBER(K107),ISNUMBER(L107),L107&gt;0),K107/L107,"")</x:f>
      </x:c>
      <x:c r="N107" s="8"/>
      <x:c r="O107" s="10"/>
      <x:c r="P107" s="8"/>
      <x:c r="Q107" s="8"/>
      <x:c r="R107" s="9" t="str">
        <x:f>IF(A107="","",IF(OR(F107="Lost",F107="Completed"),"Closed",IF(OR(N107="",O107=""),"Add action/date",IF(O107&lt;='Review'!$B$6,"Due now","Scheduled"))))</x:f>
      </x:c>
    </x:row>
    <x:row r="108" ht="23" customHeight="1">
      <x:c r="A108" s="8"/>
      <x:c r="B108" s="10"/>
      <x:c r="C108" s="8"/>
      <x:c r="D108" s="8"/>
      <x:c r="E108" s="8"/>
      <x:c r="F108" s="8"/>
      <x:c r="G108" s="10"/>
      <x:c r="H108" s="11"/>
      <x:c r="I108" s="11"/>
      <x:c r="J108" s="11"/>
      <x:c r="K108" s="12" t="str">
        <x:f>IF(A108="","",IF(AND(ISNUMBER(I108),ISNUMBER(J108)),I108-J108,""))</x:f>
      </x:c>
      <x:c r="L108" s="13"/>
      <x:c r="M108" s="12" t="str">
        <x:f>IF(AND(ISNUMBER(K108),ISNUMBER(L108),L108&gt;0),K108/L108,"")</x:f>
      </x:c>
      <x:c r="N108" s="8"/>
      <x:c r="O108" s="10"/>
      <x:c r="P108" s="8"/>
      <x:c r="Q108" s="8"/>
      <x:c r="R108" s="9" t="str">
        <x:f>IF(A108="","",IF(OR(F108="Lost",F108="Completed"),"Closed",IF(OR(N108="",O108=""),"Add action/date",IF(O108&lt;='Review'!$B$6,"Due now","Scheduled"))))</x:f>
      </x:c>
    </x:row>
    <x:row r="109" ht="23" customHeight="1">
      <x:c r="A109" s="8"/>
      <x:c r="B109" s="10"/>
      <x:c r="C109" s="8"/>
      <x:c r="D109" s="8"/>
      <x:c r="E109" s="8"/>
      <x:c r="F109" s="8"/>
      <x:c r="G109" s="10"/>
      <x:c r="H109" s="11"/>
      <x:c r="I109" s="11"/>
      <x:c r="J109" s="11"/>
      <x:c r="K109" s="12" t="str">
        <x:f>IF(A109="","",IF(AND(ISNUMBER(I109),ISNUMBER(J109)),I109-J109,""))</x:f>
      </x:c>
      <x:c r="L109" s="13"/>
      <x:c r="M109" s="12" t="str">
        <x:f>IF(AND(ISNUMBER(K109),ISNUMBER(L109),L109&gt;0),K109/L109,"")</x:f>
      </x:c>
      <x:c r="N109" s="8"/>
      <x:c r="O109" s="10"/>
      <x:c r="P109" s="8"/>
      <x:c r="Q109" s="8"/>
      <x:c r="R109" s="9" t="str">
        <x:f>IF(A109="","",IF(OR(F109="Lost",F109="Completed"),"Closed",IF(OR(N109="",O109=""),"Add action/date",IF(O109&lt;='Review'!$B$6,"Due now","Scheduled"))))</x:f>
      </x:c>
    </x:row>
    <x:row r="110" ht="23" customHeight="1">
      <x:c r="A110" s="8"/>
      <x:c r="B110" s="10"/>
      <x:c r="C110" s="8"/>
      <x:c r="D110" s="8"/>
      <x:c r="E110" s="8"/>
      <x:c r="F110" s="8"/>
      <x:c r="G110" s="10"/>
      <x:c r="H110" s="11"/>
      <x:c r="I110" s="11"/>
      <x:c r="J110" s="11"/>
      <x:c r="K110" s="12" t="str">
        <x:f>IF(A110="","",IF(AND(ISNUMBER(I110),ISNUMBER(J110)),I110-J110,""))</x:f>
      </x:c>
      <x:c r="L110" s="13"/>
      <x:c r="M110" s="12" t="str">
        <x:f>IF(AND(ISNUMBER(K110),ISNUMBER(L110),L110&gt;0),K110/L110,"")</x:f>
      </x:c>
      <x:c r="N110" s="8"/>
      <x:c r="O110" s="10"/>
      <x:c r="P110" s="8"/>
      <x:c r="Q110" s="8"/>
      <x:c r="R110" s="9" t="str">
        <x:f>IF(A110="","",IF(OR(F110="Lost",F110="Completed"),"Closed",IF(OR(N110="",O110=""),"Add action/date",IF(O110&lt;='Review'!$B$6,"Due now","Scheduled"))))</x:f>
      </x:c>
    </x:row>
    <x:row r="111" ht="23" customHeight="1">
      <x:c r="A111" s="8"/>
      <x:c r="B111" s="10"/>
      <x:c r="C111" s="8"/>
      <x:c r="D111" s="8"/>
      <x:c r="E111" s="8"/>
      <x:c r="F111" s="8"/>
      <x:c r="G111" s="10"/>
      <x:c r="H111" s="11"/>
      <x:c r="I111" s="11"/>
      <x:c r="J111" s="11"/>
      <x:c r="K111" s="12" t="str">
        <x:f>IF(A111="","",IF(AND(ISNUMBER(I111),ISNUMBER(J111)),I111-J111,""))</x:f>
      </x:c>
      <x:c r="L111" s="13"/>
      <x:c r="M111" s="12" t="str">
        <x:f>IF(AND(ISNUMBER(K111),ISNUMBER(L111),L111&gt;0),K111/L111,"")</x:f>
      </x:c>
      <x:c r="N111" s="8"/>
      <x:c r="O111" s="10"/>
      <x:c r="P111" s="8"/>
      <x:c r="Q111" s="8"/>
      <x:c r="R111" s="9" t="str">
        <x:f>IF(A111="","",IF(OR(F111="Lost",F111="Completed"),"Closed",IF(OR(N111="",O111=""),"Add action/date",IF(O111&lt;='Review'!$B$6,"Due now","Scheduled"))))</x:f>
      </x:c>
    </x:row>
    <x:row r="112" ht="23" customHeight="1">
      <x:c r="A112" s="8"/>
      <x:c r="B112" s="10"/>
      <x:c r="C112" s="8"/>
      <x:c r="D112" s="8"/>
      <x:c r="E112" s="8"/>
      <x:c r="F112" s="8"/>
      <x:c r="G112" s="10"/>
      <x:c r="H112" s="11"/>
      <x:c r="I112" s="11"/>
      <x:c r="J112" s="11"/>
      <x:c r="K112" s="12" t="str">
        <x:f>IF(A112="","",IF(AND(ISNUMBER(I112),ISNUMBER(J112)),I112-J112,""))</x:f>
      </x:c>
      <x:c r="L112" s="13"/>
      <x:c r="M112" s="12" t="str">
        <x:f>IF(AND(ISNUMBER(K112),ISNUMBER(L112),L112&gt;0),K112/L112,"")</x:f>
      </x:c>
      <x:c r="N112" s="8"/>
      <x:c r="O112" s="10"/>
      <x:c r="P112" s="8"/>
      <x:c r="Q112" s="8"/>
      <x:c r="R112" s="9" t="str">
        <x:f>IF(A112="","",IF(OR(F112="Lost",F112="Completed"),"Closed",IF(OR(N112="",O112=""),"Add action/date",IF(O112&lt;='Review'!$B$6,"Due now","Scheduled"))))</x:f>
      </x:c>
    </x:row>
    <x:row r="113" ht="23" customHeight="1">
      <x:c r="A113" s="8"/>
      <x:c r="B113" s="10"/>
      <x:c r="C113" s="8"/>
      <x:c r="D113" s="8"/>
      <x:c r="E113" s="8"/>
      <x:c r="F113" s="8"/>
      <x:c r="G113" s="10"/>
      <x:c r="H113" s="11"/>
      <x:c r="I113" s="11"/>
      <x:c r="J113" s="11"/>
      <x:c r="K113" s="12" t="str">
        <x:f>IF(A113="","",IF(AND(ISNUMBER(I113),ISNUMBER(J113)),I113-J113,""))</x:f>
      </x:c>
      <x:c r="L113" s="13"/>
      <x:c r="M113" s="12" t="str">
        <x:f>IF(AND(ISNUMBER(K113),ISNUMBER(L113),L113&gt;0),K113/L113,"")</x:f>
      </x:c>
      <x:c r="N113" s="8"/>
      <x:c r="O113" s="10"/>
      <x:c r="P113" s="8"/>
      <x:c r="Q113" s="8"/>
      <x:c r="R113" s="9" t="str">
        <x:f>IF(A113="","",IF(OR(F113="Lost",F113="Completed"),"Closed",IF(OR(N113="",O113=""),"Add action/date",IF(O113&lt;='Review'!$B$6,"Due now","Scheduled"))))</x:f>
      </x:c>
    </x:row>
    <x:row r="114" ht="23" customHeight="1">
      <x:c r="A114" s="8"/>
      <x:c r="B114" s="10"/>
      <x:c r="C114" s="8"/>
      <x:c r="D114" s="8"/>
      <x:c r="E114" s="8"/>
      <x:c r="F114" s="8"/>
      <x:c r="G114" s="10"/>
      <x:c r="H114" s="11"/>
      <x:c r="I114" s="11"/>
      <x:c r="J114" s="11"/>
      <x:c r="K114" s="12" t="str">
        <x:f>IF(A114="","",IF(AND(ISNUMBER(I114),ISNUMBER(J114)),I114-J114,""))</x:f>
      </x:c>
      <x:c r="L114" s="13"/>
      <x:c r="M114" s="12" t="str">
        <x:f>IF(AND(ISNUMBER(K114),ISNUMBER(L114),L114&gt;0),K114/L114,"")</x:f>
      </x:c>
      <x:c r="N114" s="8"/>
      <x:c r="O114" s="10"/>
      <x:c r="P114" s="8"/>
      <x:c r="Q114" s="8"/>
      <x:c r="R114" s="9" t="str">
        <x:f>IF(A114="","",IF(OR(F114="Lost",F114="Completed"),"Closed",IF(OR(N114="",O114=""),"Add action/date",IF(O114&lt;='Review'!$B$6,"Due now","Scheduled"))))</x:f>
      </x:c>
    </x:row>
    <x:row r="115" ht="23" customHeight="1">
      <x:c r="A115" s="8"/>
      <x:c r="B115" s="10"/>
      <x:c r="C115" s="8"/>
      <x:c r="D115" s="8"/>
      <x:c r="E115" s="8"/>
      <x:c r="F115" s="8"/>
      <x:c r="G115" s="10"/>
      <x:c r="H115" s="11"/>
      <x:c r="I115" s="11"/>
      <x:c r="J115" s="11"/>
      <x:c r="K115" s="12" t="str">
        <x:f>IF(A115="","",IF(AND(ISNUMBER(I115),ISNUMBER(J115)),I115-J115,""))</x:f>
      </x:c>
      <x:c r="L115" s="13"/>
      <x:c r="M115" s="12" t="str">
        <x:f>IF(AND(ISNUMBER(K115),ISNUMBER(L115),L115&gt;0),K115/L115,"")</x:f>
      </x:c>
      <x:c r="N115" s="8"/>
      <x:c r="O115" s="10"/>
      <x:c r="P115" s="8"/>
      <x:c r="Q115" s="8"/>
      <x:c r="R115" s="9" t="str">
        <x:f>IF(A115="","",IF(OR(F115="Lost",F115="Completed"),"Closed",IF(OR(N115="",O115=""),"Add action/date",IF(O115&lt;='Review'!$B$6,"Due now","Scheduled"))))</x:f>
      </x:c>
    </x:row>
    <x:row r="116" ht="23" customHeight="1">
      <x:c r="A116" s="8"/>
      <x:c r="B116" s="10"/>
      <x:c r="C116" s="8"/>
      <x:c r="D116" s="8"/>
      <x:c r="E116" s="8"/>
      <x:c r="F116" s="8"/>
      <x:c r="G116" s="10"/>
      <x:c r="H116" s="11"/>
      <x:c r="I116" s="11"/>
      <x:c r="J116" s="11"/>
      <x:c r="K116" s="12" t="str">
        <x:f>IF(A116="","",IF(AND(ISNUMBER(I116),ISNUMBER(J116)),I116-J116,""))</x:f>
      </x:c>
      <x:c r="L116" s="13"/>
      <x:c r="M116" s="12" t="str">
        <x:f>IF(AND(ISNUMBER(K116),ISNUMBER(L116),L116&gt;0),K116/L116,"")</x:f>
      </x:c>
      <x:c r="N116" s="8"/>
      <x:c r="O116" s="10"/>
      <x:c r="P116" s="8"/>
      <x:c r="Q116" s="8"/>
      <x:c r="R116" s="9" t="str">
        <x:f>IF(A116="","",IF(OR(F116="Lost",F116="Completed"),"Closed",IF(OR(N116="",O116=""),"Add action/date",IF(O116&lt;='Review'!$B$6,"Due now","Scheduled"))))</x:f>
      </x:c>
    </x:row>
    <x:row r="117" ht="23" customHeight="1">
      <x:c r="A117" s="8"/>
      <x:c r="B117" s="10"/>
      <x:c r="C117" s="8"/>
      <x:c r="D117" s="8"/>
      <x:c r="E117" s="8"/>
      <x:c r="F117" s="8"/>
      <x:c r="G117" s="10"/>
      <x:c r="H117" s="11"/>
      <x:c r="I117" s="11"/>
      <x:c r="J117" s="11"/>
      <x:c r="K117" s="12" t="str">
        <x:f>IF(A117="","",IF(AND(ISNUMBER(I117),ISNUMBER(J117)),I117-J117,""))</x:f>
      </x:c>
      <x:c r="L117" s="13"/>
      <x:c r="M117" s="12" t="str">
        <x:f>IF(AND(ISNUMBER(K117),ISNUMBER(L117),L117&gt;0),K117/L117,"")</x:f>
      </x:c>
      <x:c r="N117" s="8"/>
      <x:c r="O117" s="10"/>
      <x:c r="P117" s="8"/>
      <x:c r="Q117" s="8"/>
      <x:c r="R117" s="9" t="str">
        <x:f>IF(A117="","",IF(OR(F117="Lost",F117="Completed"),"Closed",IF(OR(N117="",O117=""),"Add action/date",IF(O117&lt;='Review'!$B$6,"Due now","Scheduled"))))</x:f>
      </x:c>
    </x:row>
    <x:row r="118" ht="23" customHeight="1">
      <x:c r="A118" s="8"/>
      <x:c r="B118" s="10"/>
      <x:c r="C118" s="8"/>
      <x:c r="D118" s="8"/>
      <x:c r="E118" s="8"/>
      <x:c r="F118" s="8"/>
      <x:c r="G118" s="10"/>
      <x:c r="H118" s="11"/>
      <x:c r="I118" s="11"/>
      <x:c r="J118" s="11"/>
      <x:c r="K118" s="12" t="str">
        <x:f>IF(A118="","",IF(AND(ISNUMBER(I118),ISNUMBER(J118)),I118-J118,""))</x:f>
      </x:c>
      <x:c r="L118" s="13"/>
      <x:c r="M118" s="12" t="str">
        <x:f>IF(AND(ISNUMBER(K118),ISNUMBER(L118),L118&gt;0),K118/L118,"")</x:f>
      </x:c>
      <x:c r="N118" s="8"/>
      <x:c r="O118" s="10"/>
      <x:c r="P118" s="8"/>
      <x:c r="Q118" s="8"/>
      <x:c r="R118" s="9" t="str">
        <x:f>IF(A118="","",IF(OR(F118="Lost",F118="Completed"),"Closed",IF(OR(N118="",O118=""),"Add action/date",IF(O118&lt;='Review'!$B$6,"Due now","Scheduled"))))</x:f>
      </x:c>
    </x:row>
    <x:row r="119" ht="23" customHeight="1">
      <x:c r="A119" s="8"/>
      <x:c r="B119" s="10"/>
      <x:c r="C119" s="8"/>
      <x:c r="D119" s="8"/>
      <x:c r="E119" s="8"/>
      <x:c r="F119" s="8"/>
      <x:c r="G119" s="10"/>
      <x:c r="H119" s="11"/>
      <x:c r="I119" s="11"/>
      <x:c r="J119" s="11"/>
      <x:c r="K119" s="12" t="str">
        <x:f>IF(A119="","",IF(AND(ISNUMBER(I119),ISNUMBER(J119)),I119-J119,""))</x:f>
      </x:c>
      <x:c r="L119" s="13"/>
      <x:c r="M119" s="12" t="str">
        <x:f>IF(AND(ISNUMBER(K119),ISNUMBER(L119),L119&gt;0),K119/L119,"")</x:f>
      </x:c>
      <x:c r="N119" s="8"/>
      <x:c r="O119" s="10"/>
      <x:c r="P119" s="8"/>
      <x:c r="Q119" s="8"/>
      <x:c r="R119" s="9" t="str">
        <x:f>IF(A119="","",IF(OR(F119="Lost",F119="Completed"),"Closed",IF(OR(N119="",O119=""),"Add action/date",IF(O119&lt;='Review'!$B$6,"Due now","Scheduled"))))</x:f>
      </x:c>
    </x:row>
    <x:row r="120" ht="23" customHeight="1">
      <x:c r="A120" s="8"/>
      <x:c r="B120" s="10"/>
      <x:c r="C120" s="8"/>
      <x:c r="D120" s="8"/>
      <x:c r="E120" s="8"/>
      <x:c r="F120" s="8"/>
      <x:c r="G120" s="10"/>
      <x:c r="H120" s="11"/>
      <x:c r="I120" s="11"/>
      <x:c r="J120" s="11"/>
      <x:c r="K120" s="12" t="str">
        <x:f>IF(A120="","",IF(AND(ISNUMBER(I120),ISNUMBER(J120)),I120-J120,""))</x:f>
      </x:c>
      <x:c r="L120" s="13"/>
      <x:c r="M120" s="12" t="str">
        <x:f>IF(AND(ISNUMBER(K120),ISNUMBER(L120),L120&gt;0),K120/L120,"")</x:f>
      </x:c>
      <x:c r="N120" s="8"/>
      <x:c r="O120" s="10"/>
      <x:c r="P120" s="8"/>
      <x:c r="Q120" s="8"/>
      <x:c r="R120" s="9" t="str">
        <x:f>IF(A120="","",IF(OR(F120="Lost",F120="Completed"),"Closed",IF(OR(N120="",O120=""),"Add action/date",IF(O120&lt;='Review'!$B$6,"Due now","Scheduled"))))</x:f>
      </x:c>
    </x:row>
    <x:row r="121" ht="23" customHeight="1">
      <x:c r="A121" s="8"/>
      <x:c r="B121" s="10"/>
      <x:c r="C121" s="8"/>
      <x:c r="D121" s="8"/>
      <x:c r="E121" s="8"/>
      <x:c r="F121" s="8"/>
      <x:c r="G121" s="10"/>
      <x:c r="H121" s="11"/>
      <x:c r="I121" s="11"/>
      <x:c r="J121" s="11"/>
      <x:c r="K121" s="12" t="str">
        <x:f>IF(A121="","",IF(AND(ISNUMBER(I121),ISNUMBER(J121)),I121-J121,""))</x:f>
      </x:c>
      <x:c r="L121" s="13"/>
      <x:c r="M121" s="12" t="str">
        <x:f>IF(AND(ISNUMBER(K121),ISNUMBER(L121),L121&gt;0),K121/L121,"")</x:f>
      </x:c>
      <x:c r="N121" s="8"/>
      <x:c r="O121" s="10"/>
      <x:c r="P121" s="8"/>
      <x:c r="Q121" s="8"/>
      <x:c r="R121" s="9" t="str">
        <x:f>IF(A121="","",IF(OR(F121="Lost",F121="Completed"),"Closed",IF(OR(N121="",O121=""),"Add action/date",IF(O121&lt;='Review'!$B$6,"Due now","Scheduled"))))</x:f>
      </x:c>
    </x:row>
    <x:row r="122" ht="23" customHeight="1">
      <x:c r="A122" s="8"/>
      <x:c r="B122" s="10"/>
      <x:c r="C122" s="8"/>
      <x:c r="D122" s="8"/>
      <x:c r="E122" s="8"/>
      <x:c r="F122" s="8"/>
      <x:c r="G122" s="10"/>
      <x:c r="H122" s="11"/>
      <x:c r="I122" s="11"/>
      <x:c r="J122" s="11"/>
      <x:c r="K122" s="12" t="str">
        <x:f>IF(A122="","",IF(AND(ISNUMBER(I122),ISNUMBER(J122)),I122-J122,""))</x:f>
      </x:c>
      <x:c r="L122" s="13"/>
      <x:c r="M122" s="12" t="str">
        <x:f>IF(AND(ISNUMBER(K122),ISNUMBER(L122),L122&gt;0),K122/L122,"")</x:f>
      </x:c>
      <x:c r="N122" s="8"/>
      <x:c r="O122" s="10"/>
      <x:c r="P122" s="8"/>
      <x:c r="Q122" s="8"/>
      <x:c r="R122" s="9" t="str">
        <x:f>IF(A122="","",IF(OR(F122="Lost",F122="Completed"),"Closed",IF(OR(N122="",O122=""),"Add action/date",IF(O122&lt;='Review'!$B$6,"Due now","Scheduled"))))</x:f>
      </x:c>
    </x:row>
    <x:row r="123" ht="23" customHeight="1">
      <x:c r="A123" s="8"/>
      <x:c r="B123" s="10"/>
      <x:c r="C123" s="8"/>
      <x:c r="D123" s="8"/>
      <x:c r="E123" s="8"/>
      <x:c r="F123" s="8"/>
      <x:c r="G123" s="10"/>
      <x:c r="H123" s="11"/>
      <x:c r="I123" s="11"/>
      <x:c r="J123" s="11"/>
      <x:c r="K123" s="12" t="str">
        <x:f>IF(A123="","",IF(AND(ISNUMBER(I123),ISNUMBER(J123)),I123-J123,""))</x:f>
      </x:c>
      <x:c r="L123" s="13"/>
      <x:c r="M123" s="12" t="str">
        <x:f>IF(AND(ISNUMBER(K123),ISNUMBER(L123),L123&gt;0),K123/L123,"")</x:f>
      </x:c>
      <x:c r="N123" s="8"/>
      <x:c r="O123" s="10"/>
      <x:c r="P123" s="8"/>
      <x:c r="Q123" s="8"/>
      <x:c r="R123" s="9" t="str">
        <x:f>IF(A123="","",IF(OR(F123="Lost",F123="Completed"),"Closed",IF(OR(N123="",O123=""),"Add action/date",IF(O123&lt;='Review'!$B$6,"Due now","Scheduled"))))</x:f>
      </x:c>
    </x:row>
    <x:row r="124" ht="23" customHeight="1">
      <x:c r="A124" s="8"/>
      <x:c r="B124" s="10"/>
      <x:c r="C124" s="8"/>
      <x:c r="D124" s="8"/>
      <x:c r="E124" s="8"/>
      <x:c r="F124" s="8"/>
      <x:c r="G124" s="10"/>
      <x:c r="H124" s="11"/>
      <x:c r="I124" s="11"/>
      <x:c r="J124" s="11"/>
      <x:c r="K124" s="12" t="str">
        <x:f>IF(A124="","",IF(AND(ISNUMBER(I124),ISNUMBER(J124)),I124-J124,""))</x:f>
      </x:c>
      <x:c r="L124" s="13"/>
      <x:c r="M124" s="12" t="str">
        <x:f>IF(AND(ISNUMBER(K124),ISNUMBER(L124),L124&gt;0),K124/L124,"")</x:f>
      </x:c>
      <x:c r="N124" s="8"/>
      <x:c r="O124" s="10"/>
      <x:c r="P124" s="8"/>
      <x:c r="Q124" s="8"/>
      <x:c r="R124" s="9" t="str">
        <x:f>IF(A124="","",IF(OR(F124="Lost",F124="Completed"),"Closed",IF(OR(N124="",O124=""),"Add action/date",IF(O124&lt;='Review'!$B$6,"Due now","Scheduled"))))</x:f>
      </x:c>
    </x:row>
    <x:row r="125" ht="23" customHeight="1">
      <x:c r="A125" s="8"/>
      <x:c r="B125" s="10"/>
      <x:c r="C125" s="8"/>
      <x:c r="D125" s="8"/>
      <x:c r="E125" s="8"/>
      <x:c r="F125" s="8"/>
      <x:c r="G125" s="10"/>
      <x:c r="H125" s="11"/>
      <x:c r="I125" s="11"/>
      <x:c r="J125" s="11"/>
      <x:c r="K125" s="12" t="str">
        <x:f>IF(A125="","",IF(AND(ISNUMBER(I125),ISNUMBER(J125)),I125-J125,""))</x:f>
      </x:c>
      <x:c r="L125" s="13"/>
      <x:c r="M125" s="12" t="str">
        <x:f>IF(AND(ISNUMBER(K125),ISNUMBER(L125),L125&gt;0),K125/L125,"")</x:f>
      </x:c>
      <x:c r="N125" s="8"/>
      <x:c r="O125" s="10"/>
      <x:c r="P125" s="8"/>
      <x:c r="Q125" s="8"/>
      <x:c r="R125" s="9" t="str">
        <x:f>IF(A125="","",IF(OR(F125="Lost",F125="Completed"),"Closed",IF(OR(N125="",O125=""),"Add action/date",IF(O125&lt;='Review'!$B$6,"Due now","Scheduled"))))</x:f>
      </x:c>
    </x:row>
    <x:row r="126" ht="23" customHeight="1">
      <x:c r="A126" s="8"/>
      <x:c r="B126" s="10"/>
      <x:c r="C126" s="8"/>
      <x:c r="D126" s="8"/>
      <x:c r="E126" s="8"/>
      <x:c r="F126" s="8"/>
      <x:c r="G126" s="10"/>
      <x:c r="H126" s="11"/>
      <x:c r="I126" s="11"/>
      <x:c r="J126" s="11"/>
      <x:c r="K126" s="12" t="str">
        <x:f>IF(A126="","",IF(AND(ISNUMBER(I126),ISNUMBER(J126)),I126-J126,""))</x:f>
      </x:c>
      <x:c r="L126" s="13"/>
      <x:c r="M126" s="12" t="str">
        <x:f>IF(AND(ISNUMBER(K126),ISNUMBER(L126),L126&gt;0),K126/L126,"")</x:f>
      </x:c>
      <x:c r="N126" s="8"/>
      <x:c r="O126" s="10"/>
      <x:c r="P126" s="8"/>
      <x:c r="Q126" s="8"/>
      <x:c r="R126" s="9" t="str">
        <x:f>IF(A126="","",IF(OR(F126="Lost",F126="Completed"),"Closed",IF(OR(N126="",O126=""),"Add action/date",IF(O126&lt;='Review'!$B$6,"Due now","Scheduled"))))</x:f>
      </x:c>
    </x:row>
    <x:row r="127" ht="23" customHeight="1">
      <x:c r="A127" s="8"/>
      <x:c r="B127" s="10"/>
      <x:c r="C127" s="8"/>
      <x:c r="D127" s="8"/>
      <x:c r="E127" s="8"/>
      <x:c r="F127" s="8"/>
      <x:c r="G127" s="10"/>
      <x:c r="H127" s="11"/>
      <x:c r="I127" s="11"/>
      <x:c r="J127" s="11"/>
      <x:c r="K127" s="12" t="str">
        <x:f>IF(A127="","",IF(AND(ISNUMBER(I127),ISNUMBER(J127)),I127-J127,""))</x:f>
      </x:c>
      <x:c r="L127" s="13"/>
      <x:c r="M127" s="12" t="str">
        <x:f>IF(AND(ISNUMBER(K127),ISNUMBER(L127),L127&gt;0),K127/L127,"")</x:f>
      </x:c>
      <x:c r="N127" s="8"/>
      <x:c r="O127" s="10"/>
      <x:c r="P127" s="8"/>
      <x:c r="Q127" s="8"/>
      <x:c r="R127" s="9" t="str">
        <x:f>IF(A127="","",IF(OR(F127="Lost",F127="Completed"),"Closed",IF(OR(N127="",O127=""),"Add action/date",IF(O127&lt;='Review'!$B$6,"Due now","Scheduled"))))</x:f>
      </x:c>
    </x:row>
    <x:row r="128" ht="23" customHeight="1">
      <x:c r="A128" s="8"/>
      <x:c r="B128" s="10"/>
      <x:c r="C128" s="8"/>
      <x:c r="D128" s="8"/>
      <x:c r="E128" s="8"/>
      <x:c r="F128" s="8"/>
      <x:c r="G128" s="10"/>
      <x:c r="H128" s="11"/>
      <x:c r="I128" s="11"/>
      <x:c r="J128" s="11"/>
      <x:c r="K128" s="12" t="str">
        <x:f>IF(A128="","",IF(AND(ISNUMBER(I128),ISNUMBER(J128)),I128-J128,""))</x:f>
      </x:c>
      <x:c r="L128" s="13"/>
      <x:c r="M128" s="12" t="str">
        <x:f>IF(AND(ISNUMBER(K128),ISNUMBER(L128),L128&gt;0),K128/L128,"")</x:f>
      </x:c>
      <x:c r="N128" s="8"/>
      <x:c r="O128" s="10"/>
      <x:c r="P128" s="8"/>
      <x:c r="Q128" s="8"/>
      <x:c r="R128" s="9" t="str">
        <x:f>IF(A128="","",IF(OR(F128="Lost",F128="Completed"),"Closed",IF(OR(N128="",O128=""),"Add action/date",IF(O128&lt;='Review'!$B$6,"Due now","Scheduled"))))</x:f>
      </x:c>
    </x:row>
    <x:row r="129" ht="23" customHeight="1">
      <x:c r="A129" s="8"/>
      <x:c r="B129" s="10"/>
      <x:c r="C129" s="8"/>
      <x:c r="D129" s="8"/>
      <x:c r="E129" s="8"/>
      <x:c r="F129" s="8"/>
      <x:c r="G129" s="10"/>
      <x:c r="H129" s="11"/>
      <x:c r="I129" s="11"/>
      <x:c r="J129" s="11"/>
      <x:c r="K129" s="12" t="str">
        <x:f>IF(A129="","",IF(AND(ISNUMBER(I129),ISNUMBER(J129)),I129-J129,""))</x:f>
      </x:c>
      <x:c r="L129" s="13"/>
      <x:c r="M129" s="12" t="str">
        <x:f>IF(AND(ISNUMBER(K129),ISNUMBER(L129),L129&gt;0),K129/L129,"")</x:f>
      </x:c>
      <x:c r="N129" s="8"/>
      <x:c r="O129" s="10"/>
      <x:c r="P129" s="8"/>
      <x:c r="Q129" s="8"/>
      <x:c r="R129" s="9" t="str">
        <x:f>IF(A129="","",IF(OR(F129="Lost",F129="Completed"),"Closed",IF(OR(N129="",O129=""),"Add action/date",IF(O129&lt;='Review'!$B$6,"Due now","Scheduled"))))</x:f>
      </x:c>
    </x:row>
    <x:row r="130" ht="23" customHeight="1">
      <x:c r="A130" s="8"/>
      <x:c r="B130" s="10"/>
      <x:c r="C130" s="8"/>
      <x:c r="D130" s="8"/>
      <x:c r="E130" s="8"/>
      <x:c r="F130" s="8"/>
      <x:c r="G130" s="10"/>
      <x:c r="H130" s="11"/>
      <x:c r="I130" s="11"/>
      <x:c r="J130" s="11"/>
      <x:c r="K130" s="12" t="str">
        <x:f>IF(A130="","",IF(AND(ISNUMBER(I130),ISNUMBER(J130)),I130-J130,""))</x:f>
      </x:c>
      <x:c r="L130" s="13"/>
      <x:c r="M130" s="12" t="str">
        <x:f>IF(AND(ISNUMBER(K130),ISNUMBER(L130),L130&gt;0),K130/L130,"")</x:f>
      </x:c>
      <x:c r="N130" s="8"/>
      <x:c r="O130" s="10"/>
      <x:c r="P130" s="8"/>
      <x:c r="Q130" s="8"/>
      <x:c r="R130" s="9" t="str">
        <x:f>IF(A130="","",IF(OR(F130="Lost",F130="Completed"),"Closed",IF(OR(N130="",O130=""),"Add action/date",IF(O130&lt;='Review'!$B$6,"Due now","Scheduled"))))</x:f>
      </x:c>
    </x:row>
    <x:row r="131" ht="23" customHeight="1">
      <x:c r="A131" s="8"/>
      <x:c r="B131" s="10"/>
      <x:c r="C131" s="8"/>
      <x:c r="D131" s="8"/>
      <x:c r="E131" s="8"/>
      <x:c r="F131" s="8"/>
      <x:c r="G131" s="10"/>
      <x:c r="H131" s="11"/>
      <x:c r="I131" s="11"/>
      <x:c r="J131" s="11"/>
      <x:c r="K131" s="12" t="str">
        <x:f>IF(A131="","",IF(AND(ISNUMBER(I131),ISNUMBER(J131)),I131-J131,""))</x:f>
      </x:c>
      <x:c r="L131" s="13"/>
      <x:c r="M131" s="12" t="str">
        <x:f>IF(AND(ISNUMBER(K131),ISNUMBER(L131),L131&gt;0),K131/L131,"")</x:f>
      </x:c>
      <x:c r="N131" s="8"/>
      <x:c r="O131" s="10"/>
      <x:c r="P131" s="8"/>
      <x:c r="Q131" s="8"/>
      <x:c r="R131" s="9" t="str">
        <x:f>IF(A131="","",IF(OR(F131="Lost",F131="Completed"),"Closed",IF(OR(N131="",O131=""),"Add action/date",IF(O131&lt;='Review'!$B$6,"Due now","Scheduled"))))</x:f>
      </x:c>
    </x:row>
    <x:row r="132" ht="23" customHeight="1">
      <x:c r="A132" s="8"/>
      <x:c r="B132" s="10"/>
      <x:c r="C132" s="8"/>
      <x:c r="D132" s="8"/>
      <x:c r="E132" s="8"/>
      <x:c r="F132" s="8"/>
      <x:c r="G132" s="10"/>
      <x:c r="H132" s="11"/>
      <x:c r="I132" s="11"/>
      <x:c r="J132" s="11"/>
      <x:c r="K132" s="12" t="str">
        <x:f>IF(A132="","",IF(AND(ISNUMBER(I132),ISNUMBER(J132)),I132-J132,""))</x:f>
      </x:c>
      <x:c r="L132" s="13"/>
      <x:c r="M132" s="12" t="str">
        <x:f>IF(AND(ISNUMBER(K132),ISNUMBER(L132),L132&gt;0),K132/L132,"")</x:f>
      </x:c>
      <x:c r="N132" s="8"/>
      <x:c r="O132" s="10"/>
      <x:c r="P132" s="8"/>
      <x:c r="Q132" s="8"/>
      <x:c r="R132" s="9" t="str">
        <x:f>IF(A132="","",IF(OR(F132="Lost",F132="Completed"),"Closed",IF(OR(N132="",O132=""),"Add action/date",IF(O132&lt;='Review'!$B$6,"Due now","Scheduled"))))</x:f>
      </x:c>
    </x:row>
    <x:row r="133" ht="23" customHeight="1">
      <x:c r="A133" s="8"/>
      <x:c r="B133" s="10"/>
      <x:c r="C133" s="8"/>
      <x:c r="D133" s="8"/>
      <x:c r="E133" s="8"/>
      <x:c r="F133" s="8"/>
      <x:c r="G133" s="10"/>
      <x:c r="H133" s="11"/>
      <x:c r="I133" s="11"/>
      <x:c r="J133" s="11"/>
      <x:c r="K133" s="12" t="str">
        <x:f>IF(A133="","",IF(AND(ISNUMBER(I133),ISNUMBER(J133)),I133-J133,""))</x:f>
      </x:c>
      <x:c r="L133" s="13"/>
      <x:c r="M133" s="12" t="str">
        <x:f>IF(AND(ISNUMBER(K133),ISNUMBER(L133),L133&gt;0),K133/L133,"")</x:f>
      </x:c>
      <x:c r="N133" s="8"/>
      <x:c r="O133" s="10"/>
      <x:c r="P133" s="8"/>
      <x:c r="Q133" s="8"/>
      <x:c r="R133" s="9" t="str">
        <x:f>IF(A133="","",IF(OR(F133="Lost",F133="Completed"),"Closed",IF(OR(N133="",O133=""),"Add action/date",IF(O133&lt;='Review'!$B$6,"Due now","Scheduled"))))</x:f>
      </x:c>
    </x:row>
    <x:row r="134" ht="23" customHeight="1">
      <x:c r="A134" s="8"/>
      <x:c r="B134" s="10"/>
      <x:c r="C134" s="8"/>
      <x:c r="D134" s="8"/>
      <x:c r="E134" s="8"/>
      <x:c r="F134" s="8"/>
      <x:c r="G134" s="10"/>
      <x:c r="H134" s="11"/>
      <x:c r="I134" s="11"/>
      <x:c r="J134" s="11"/>
      <x:c r="K134" s="12" t="str">
        <x:f>IF(A134="","",IF(AND(ISNUMBER(I134),ISNUMBER(J134)),I134-J134,""))</x:f>
      </x:c>
      <x:c r="L134" s="13"/>
      <x:c r="M134" s="12" t="str">
        <x:f>IF(AND(ISNUMBER(K134),ISNUMBER(L134),L134&gt;0),K134/L134,"")</x:f>
      </x:c>
      <x:c r="N134" s="8"/>
      <x:c r="O134" s="10"/>
      <x:c r="P134" s="8"/>
      <x:c r="Q134" s="8"/>
      <x:c r="R134" s="9" t="str">
        <x:f>IF(A134="","",IF(OR(F134="Lost",F134="Completed"),"Closed",IF(OR(N134="",O134=""),"Add action/date",IF(O134&lt;='Review'!$B$6,"Due now","Scheduled"))))</x:f>
      </x:c>
    </x:row>
    <x:row r="135" ht="23" customHeight="1">
      <x:c r="A135" s="8"/>
      <x:c r="B135" s="10"/>
      <x:c r="C135" s="8"/>
      <x:c r="D135" s="8"/>
      <x:c r="E135" s="8"/>
      <x:c r="F135" s="8"/>
      <x:c r="G135" s="10"/>
      <x:c r="H135" s="11"/>
      <x:c r="I135" s="11"/>
      <x:c r="J135" s="11"/>
      <x:c r="K135" s="12" t="str">
        <x:f>IF(A135="","",IF(AND(ISNUMBER(I135),ISNUMBER(J135)),I135-J135,""))</x:f>
      </x:c>
      <x:c r="L135" s="13"/>
      <x:c r="M135" s="12" t="str">
        <x:f>IF(AND(ISNUMBER(K135),ISNUMBER(L135),L135&gt;0),K135/L135,"")</x:f>
      </x:c>
      <x:c r="N135" s="8"/>
      <x:c r="O135" s="10"/>
      <x:c r="P135" s="8"/>
      <x:c r="Q135" s="8"/>
      <x:c r="R135" s="9" t="str">
        <x:f>IF(A135="","",IF(OR(F135="Lost",F135="Completed"),"Closed",IF(OR(N135="",O135=""),"Add action/date",IF(O135&lt;='Review'!$B$6,"Due now","Scheduled"))))</x:f>
      </x:c>
    </x:row>
    <x:row r="136" ht="23" customHeight="1">
      <x:c r="A136" s="8"/>
      <x:c r="B136" s="10"/>
      <x:c r="C136" s="8"/>
      <x:c r="D136" s="8"/>
      <x:c r="E136" s="8"/>
      <x:c r="F136" s="8"/>
      <x:c r="G136" s="10"/>
      <x:c r="H136" s="11"/>
      <x:c r="I136" s="11"/>
      <x:c r="J136" s="11"/>
      <x:c r="K136" s="12" t="str">
        <x:f>IF(A136="","",IF(AND(ISNUMBER(I136),ISNUMBER(J136)),I136-J136,""))</x:f>
      </x:c>
      <x:c r="L136" s="13"/>
      <x:c r="M136" s="12" t="str">
        <x:f>IF(AND(ISNUMBER(K136),ISNUMBER(L136),L136&gt;0),K136/L136,"")</x:f>
      </x:c>
      <x:c r="N136" s="8"/>
      <x:c r="O136" s="10"/>
      <x:c r="P136" s="8"/>
      <x:c r="Q136" s="8"/>
      <x:c r="R136" s="9" t="str">
        <x:f>IF(A136="","",IF(OR(F136="Lost",F136="Completed"),"Closed",IF(OR(N136="",O136=""),"Add action/date",IF(O136&lt;='Review'!$B$6,"Due now","Scheduled"))))</x:f>
      </x:c>
    </x:row>
    <x:row r="137" ht="23" customHeight="1">
      <x:c r="A137" s="8"/>
      <x:c r="B137" s="10"/>
      <x:c r="C137" s="8"/>
      <x:c r="D137" s="8"/>
      <x:c r="E137" s="8"/>
      <x:c r="F137" s="8"/>
      <x:c r="G137" s="10"/>
      <x:c r="H137" s="11"/>
      <x:c r="I137" s="11"/>
      <x:c r="J137" s="11"/>
      <x:c r="K137" s="12" t="str">
        <x:f>IF(A137="","",IF(AND(ISNUMBER(I137),ISNUMBER(J137)),I137-J137,""))</x:f>
      </x:c>
      <x:c r="L137" s="13"/>
      <x:c r="M137" s="12" t="str">
        <x:f>IF(AND(ISNUMBER(K137),ISNUMBER(L137),L137&gt;0),K137/L137,"")</x:f>
      </x:c>
      <x:c r="N137" s="8"/>
      <x:c r="O137" s="10"/>
      <x:c r="P137" s="8"/>
      <x:c r="Q137" s="8"/>
      <x:c r="R137" s="9" t="str">
        <x:f>IF(A137="","",IF(OR(F137="Lost",F137="Completed"),"Closed",IF(OR(N137="",O137=""),"Add action/date",IF(O137&lt;='Review'!$B$6,"Due now","Scheduled"))))</x:f>
      </x:c>
    </x:row>
    <x:row r="138" ht="23" customHeight="1">
      <x:c r="A138" s="8"/>
      <x:c r="B138" s="10"/>
      <x:c r="C138" s="8"/>
      <x:c r="D138" s="8"/>
      <x:c r="E138" s="8"/>
      <x:c r="F138" s="8"/>
      <x:c r="G138" s="10"/>
      <x:c r="H138" s="11"/>
      <x:c r="I138" s="11"/>
      <x:c r="J138" s="11"/>
      <x:c r="K138" s="12" t="str">
        <x:f>IF(A138="","",IF(AND(ISNUMBER(I138),ISNUMBER(J138)),I138-J138,""))</x:f>
      </x:c>
      <x:c r="L138" s="13"/>
      <x:c r="M138" s="12" t="str">
        <x:f>IF(AND(ISNUMBER(K138),ISNUMBER(L138),L138&gt;0),K138/L138,"")</x:f>
      </x:c>
      <x:c r="N138" s="8"/>
      <x:c r="O138" s="10"/>
      <x:c r="P138" s="8"/>
      <x:c r="Q138" s="8"/>
      <x:c r="R138" s="9" t="str">
        <x:f>IF(A138="","",IF(OR(F138="Lost",F138="Completed"),"Closed",IF(OR(N138="",O138=""),"Add action/date",IF(O138&lt;='Review'!$B$6,"Due now","Scheduled"))))</x:f>
      </x:c>
    </x:row>
    <x:row r="139" ht="23" customHeight="1">
      <x:c r="A139" s="8"/>
      <x:c r="B139" s="10"/>
      <x:c r="C139" s="8"/>
      <x:c r="D139" s="8"/>
      <x:c r="E139" s="8"/>
      <x:c r="F139" s="8"/>
      <x:c r="G139" s="10"/>
      <x:c r="H139" s="11"/>
      <x:c r="I139" s="11"/>
      <x:c r="J139" s="11"/>
      <x:c r="K139" s="12" t="str">
        <x:f>IF(A139="","",IF(AND(ISNUMBER(I139),ISNUMBER(J139)),I139-J139,""))</x:f>
      </x:c>
      <x:c r="L139" s="13"/>
      <x:c r="M139" s="12" t="str">
        <x:f>IF(AND(ISNUMBER(K139),ISNUMBER(L139),L139&gt;0),K139/L139,"")</x:f>
      </x:c>
      <x:c r="N139" s="8"/>
      <x:c r="O139" s="10"/>
      <x:c r="P139" s="8"/>
      <x:c r="Q139" s="8"/>
      <x:c r="R139" s="9" t="str">
        <x:f>IF(A139="","",IF(OR(F139="Lost",F139="Completed"),"Closed",IF(OR(N139="",O139=""),"Add action/date",IF(O139&lt;='Review'!$B$6,"Due now","Scheduled"))))</x:f>
      </x:c>
    </x:row>
    <x:row r="140" ht="23" customHeight="1">
      <x:c r="A140" s="8"/>
      <x:c r="B140" s="10"/>
      <x:c r="C140" s="8"/>
      <x:c r="D140" s="8"/>
      <x:c r="E140" s="8"/>
      <x:c r="F140" s="8"/>
      <x:c r="G140" s="10"/>
      <x:c r="H140" s="11"/>
      <x:c r="I140" s="11"/>
      <x:c r="J140" s="11"/>
      <x:c r="K140" s="12" t="str">
        <x:f>IF(A140="","",IF(AND(ISNUMBER(I140),ISNUMBER(J140)),I140-J140,""))</x:f>
      </x:c>
      <x:c r="L140" s="13"/>
      <x:c r="M140" s="12" t="str">
        <x:f>IF(AND(ISNUMBER(K140),ISNUMBER(L140),L140&gt;0),K140/L140,"")</x:f>
      </x:c>
      <x:c r="N140" s="8"/>
      <x:c r="O140" s="10"/>
      <x:c r="P140" s="8"/>
      <x:c r="Q140" s="8"/>
      <x:c r="R140" s="9" t="str">
        <x:f>IF(A140="","",IF(OR(F140="Lost",F140="Completed"),"Closed",IF(OR(N140="",O140=""),"Add action/date",IF(O140&lt;='Review'!$B$6,"Due now","Scheduled"))))</x:f>
      </x:c>
    </x:row>
    <x:row r="141" ht="23" customHeight="1">
      <x:c r="A141" s="8"/>
      <x:c r="B141" s="10"/>
      <x:c r="C141" s="8"/>
      <x:c r="D141" s="8"/>
      <x:c r="E141" s="8"/>
      <x:c r="F141" s="8"/>
      <x:c r="G141" s="10"/>
      <x:c r="H141" s="11"/>
      <x:c r="I141" s="11"/>
      <x:c r="J141" s="11"/>
      <x:c r="K141" s="12" t="str">
        <x:f>IF(A141="","",IF(AND(ISNUMBER(I141),ISNUMBER(J141)),I141-J141,""))</x:f>
      </x:c>
      <x:c r="L141" s="13"/>
      <x:c r="M141" s="12" t="str">
        <x:f>IF(AND(ISNUMBER(K141),ISNUMBER(L141),L141&gt;0),K141/L141,"")</x:f>
      </x:c>
      <x:c r="N141" s="8"/>
      <x:c r="O141" s="10"/>
      <x:c r="P141" s="8"/>
      <x:c r="Q141" s="8"/>
      <x:c r="R141" s="9" t="str">
        <x:f>IF(A141="","",IF(OR(F141="Lost",F141="Completed"),"Closed",IF(OR(N141="",O141=""),"Add action/date",IF(O141&lt;='Review'!$B$6,"Due now","Scheduled"))))</x:f>
      </x:c>
    </x:row>
    <x:row r="142" ht="23" customHeight="1">
      <x:c r="A142" s="8"/>
      <x:c r="B142" s="10"/>
      <x:c r="C142" s="8"/>
      <x:c r="D142" s="8"/>
      <x:c r="E142" s="8"/>
      <x:c r="F142" s="8"/>
      <x:c r="G142" s="10"/>
      <x:c r="H142" s="11"/>
      <x:c r="I142" s="11"/>
      <x:c r="J142" s="11"/>
      <x:c r="K142" s="12" t="str">
        <x:f>IF(A142="","",IF(AND(ISNUMBER(I142),ISNUMBER(J142)),I142-J142,""))</x:f>
      </x:c>
      <x:c r="L142" s="13"/>
      <x:c r="M142" s="12" t="str">
        <x:f>IF(AND(ISNUMBER(K142),ISNUMBER(L142),L142&gt;0),K142/L142,"")</x:f>
      </x:c>
      <x:c r="N142" s="8"/>
      <x:c r="O142" s="10"/>
      <x:c r="P142" s="8"/>
      <x:c r="Q142" s="8"/>
      <x:c r="R142" s="9" t="str">
        <x:f>IF(A142="","",IF(OR(F142="Lost",F142="Completed"),"Closed",IF(OR(N142="",O142=""),"Add action/date",IF(O142&lt;='Review'!$B$6,"Due now","Scheduled"))))</x:f>
      </x:c>
    </x:row>
    <x:row r="143" ht="23" customHeight="1">
      <x:c r="A143" s="8"/>
      <x:c r="B143" s="10"/>
      <x:c r="C143" s="8"/>
      <x:c r="D143" s="8"/>
      <x:c r="E143" s="8"/>
      <x:c r="F143" s="8"/>
      <x:c r="G143" s="10"/>
      <x:c r="H143" s="11"/>
      <x:c r="I143" s="11"/>
      <x:c r="J143" s="11"/>
      <x:c r="K143" s="12" t="str">
        <x:f>IF(A143="","",IF(AND(ISNUMBER(I143),ISNUMBER(J143)),I143-J143,""))</x:f>
      </x:c>
      <x:c r="L143" s="13"/>
      <x:c r="M143" s="12" t="str">
        <x:f>IF(AND(ISNUMBER(K143),ISNUMBER(L143),L143&gt;0),K143/L143,"")</x:f>
      </x:c>
      <x:c r="N143" s="8"/>
      <x:c r="O143" s="10"/>
      <x:c r="P143" s="8"/>
      <x:c r="Q143" s="8"/>
      <x:c r="R143" s="9" t="str">
        <x:f>IF(A143="","",IF(OR(F143="Lost",F143="Completed"),"Closed",IF(OR(N143="",O143=""),"Add action/date",IF(O143&lt;='Review'!$B$6,"Due now","Scheduled"))))</x:f>
      </x:c>
    </x:row>
    <x:row r="144" ht="23" customHeight="1">
      <x:c r="A144" s="8"/>
      <x:c r="B144" s="10"/>
      <x:c r="C144" s="8"/>
      <x:c r="D144" s="8"/>
      <x:c r="E144" s="8"/>
      <x:c r="F144" s="8"/>
      <x:c r="G144" s="10"/>
      <x:c r="H144" s="11"/>
      <x:c r="I144" s="11"/>
      <x:c r="J144" s="11"/>
      <x:c r="K144" s="12" t="str">
        <x:f>IF(A144="","",IF(AND(ISNUMBER(I144),ISNUMBER(J144)),I144-J144,""))</x:f>
      </x:c>
      <x:c r="L144" s="13"/>
      <x:c r="M144" s="12" t="str">
        <x:f>IF(AND(ISNUMBER(K144),ISNUMBER(L144),L144&gt;0),K144/L144,"")</x:f>
      </x:c>
      <x:c r="N144" s="8"/>
      <x:c r="O144" s="10"/>
      <x:c r="P144" s="8"/>
      <x:c r="Q144" s="8"/>
      <x:c r="R144" s="9" t="str">
        <x:f>IF(A144="","",IF(OR(F144="Lost",F144="Completed"),"Closed",IF(OR(N144="",O144=""),"Add action/date",IF(O144&lt;='Review'!$B$6,"Due now","Scheduled"))))</x:f>
      </x:c>
    </x:row>
    <x:row r="145" ht="23" customHeight="1">
      <x:c r="A145" s="8"/>
      <x:c r="B145" s="10"/>
      <x:c r="C145" s="8"/>
      <x:c r="D145" s="8"/>
      <x:c r="E145" s="8"/>
      <x:c r="F145" s="8"/>
      <x:c r="G145" s="10"/>
      <x:c r="H145" s="11"/>
      <x:c r="I145" s="11"/>
      <x:c r="J145" s="11"/>
      <x:c r="K145" s="12" t="str">
        <x:f>IF(A145="","",IF(AND(ISNUMBER(I145),ISNUMBER(J145)),I145-J145,""))</x:f>
      </x:c>
      <x:c r="L145" s="13"/>
      <x:c r="M145" s="12" t="str">
        <x:f>IF(AND(ISNUMBER(K145),ISNUMBER(L145),L145&gt;0),K145/L145,"")</x:f>
      </x:c>
      <x:c r="N145" s="8"/>
      <x:c r="O145" s="10"/>
      <x:c r="P145" s="8"/>
      <x:c r="Q145" s="8"/>
      <x:c r="R145" s="9" t="str">
        <x:f>IF(A145="","",IF(OR(F145="Lost",F145="Completed"),"Closed",IF(OR(N145="",O145=""),"Add action/date",IF(O145&lt;='Review'!$B$6,"Due now","Scheduled"))))</x:f>
      </x:c>
    </x:row>
    <x:row r="146" ht="23" customHeight="1">
      <x:c r="A146" s="8"/>
      <x:c r="B146" s="10"/>
      <x:c r="C146" s="8"/>
      <x:c r="D146" s="8"/>
      <x:c r="E146" s="8"/>
      <x:c r="F146" s="8"/>
      <x:c r="G146" s="10"/>
      <x:c r="H146" s="11"/>
      <x:c r="I146" s="11"/>
      <x:c r="J146" s="11"/>
      <x:c r="K146" s="12" t="str">
        <x:f>IF(A146="","",IF(AND(ISNUMBER(I146),ISNUMBER(J146)),I146-J146,""))</x:f>
      </x:c>
      <x:c r="L146" s="13"/>
      <x:c r="M146" s="12" t="str">
        <x:f>IF(AND(ISNUMBER(K146),ISNUMBER(L146),L146&gt;0),K146/L146,"")</x:f>
      </x:c>
      <x:c r="N146" s="8"/>
      <x:c r="O146" s="10"/>
      <x:c r="P146" s="8"/>
      <x:c r="Q146" s="8"/>
      <x:c r="R146" s="9" t="str">
        <x:f>IF(A146="","",IF(OR(F146="Lost",F146="Completed"),"Closed",IF(OR(N146="",O146=""),"Add action/date",IF(O146&lt;='Review'!$B$6,"Due now","Scheduled"))))</x:f>
      </x:c>
    </x:row>
    <x:row r="147" ht="23" customHeight="1">
      <x:c r="A147" s="8"/>
      <x:c r="B147" s="10"/>
      <x:c r="C147" s="8"/>
      <x:c r="D147" s="8"/>
      <x:c r="E147" s="8"/>
      <x:c r="F147" s="8"/>
      <x:c r="G147" s="10"/>
      <x:c r="H147" s="11"/>
      <x:c r="I147" s="11"/>
      <x:c r="J147" s="11"/>
      <x:c r="K147" s="12" t="str">
        <x:f>IF(A147="","",IF(AND(ISNUMBER(I147),ISNUMBER(J147)),I147-J147,""))</x:f>
      </x:c>
      <x:c r="L147" s="13"/>
      <x:c r="M147" s="12" t="str">
        <x:f>IF(AND(ISNUMBER(K147),ISNUMBER(L147),L147&gt;0),K147/L147,"")</x:f>
      </x:c>
      <x:c r="N147" s="8"/>
      <x:c r="O147" s="10"/>
      <x:c r="P147" s="8"/>
      <x:c r="Q147" s="8"/>
      <x:c r="R147" s="9" t="str">
        <x:f>IF(A147="","",IF(OR(F147="Lost",F147="Completed"),"Closed",IF(OR(N147="",O147=""),"Add action/date",IF(O147&lt;='Review'!$B$6,"Due now","Scheduled"))))</x:f>
      </x:c>
    </x:row>
    <x:row r="148" ht="23" customHeight="1">
      <x:c r="A148" s="8"/>
      <x:c r="B148" s="10"/>
      <x:c r="C148" s="8"/>
      <x:c r="D148" s="8"/>
      <x:c r="E148" s="8"/>
      <x:c r="F148" s="8"/>
      <x:c r="G148" s="10"/>
      <x:c r="H148" s="11"/>
      <x:c r="I148" s="11"/>
      <x:c r="J148" s="11"/>
      <x:c r="K148" s="12" t="str">
        <x:f>IF(A148="","",IF(AND(ISNUMBER(I148),ISNUMBER(J148)),I148-J148,""))</x:f>
      </x:c>
      <x:c r="L148" s="13"/>
      <x:c r="M148" s="12" t="str">
        <x:f>IF(AND(ISNUMBER(K148),ISNUMBER(L148),L148&gt;0),K148/L148,"")</x:f>
      </x:c>
      <x:c r="N148" s="8"/>
      <x:c r="O148" s="10"/>
      <x:c r="P148" s="8"/>
      <x:c r="Q148" s="8"/>
      <x:c r="R148" s="9" t="str">
        <x:f>IF(A148="","",IF(OR(F148="Lost",F148="Completed"),"Closed",IF(OR(N148="",O148=""),"Add action/date",IF(O148&lt;='Review'!$B$6,"Due now","Scheduled"))))</x:f>
      </x:c>
    </x:row>
    <x:row r="149" ht="23" customHeight="1">
      <x:c r="A149" s="8"/>
      <x:c r="B149" s="10"/>
      <x:c r="C149" s="8"/>
      <x:c r="D149" s="8"/>
      <x:c r="E149" s="8"/>
      <x:c r="F149" s="8"/>
      <x:c r="G149" s="10"/>
      <x:c r="H149" s="11"/>
      <x:c r="I149" s="11"/>
      <x:c r="J149" s="11"/>
      <x:c r="K149" s="12" t="str">
        <x:f>IF(A149="","",IF(AND(ISNUMBER(I149),ISNUMBER(J149)),I149-J149,""))</x:f>
      </x:c>
      <x:c r="L149" s="13"/>
      <x:c r="M149" s="12" t="str">
        <x:f>IF(AND(ISNUMBER(K149),ISNUMBER(L149),L149&gt;0),K149/L149,"")</x:f>
      </x:c>
      <x:c r="N149" s="8"/>
      <x:c r="O149" s="10"/>
      <x:c r="P149" s="8"/>
      <x:c r="Q149" s="8"/>
      <x:c r="R149" s="9" t="str">
        <x:f>IF(A149="","",IF(OR(F149="Lost",F149="Completed"),"Closed",IF(OR(N149="",O149=""),"Add action/date",IF(O149&lt;='Review'!$B$6,"Due now","Scheduled"))))</x:f>
      </x:c>
    </x:row>
    <x:row r="150" ht="23" customHeight="1">
      <x:c r="A150" s="8"/>
      <x:c r="B150" s="10"/>
      <x:c r="C150" s="8"/>
      <x:c r="D150" s="8"/>
      <x:c r="E150" s="8"/>
      <x:c r="F150" s="8"/>
      <x:c r="G150" s="10"/>
      <x:c r="H150" s="11"/>
      <x:c r="I150" s="11"/>
      <x:c r="J150" s="11"/>
      <x:c r="K150" s="12" t="str">
        <x:f>IF(A150="","",IF(AND(ISNUMBER(I150),ISNUMBER(J150)),I150-J150,""))</x:f>
      </x:c>
      <x:c r="L150" s="13"/>
      <x:c r="M150" s="12" t="str">
        <x:f>IF(AND(ISNUMBER(K150),ISNUMBER(L150),L150&gt;0),K150/L150,"")</x:f>
      </x:c>
      <x:c r="N150" s="8"/>
      <x:c r="O150" s="10"/>
      <x:c r="P150" s="8"/>
      <x:c r="Q150" s="8"/>
      <x:c r="R150" s="9" t="str">
        <x:f>IF(A150="","",IF(OR(F150="Lost",F150="Completed"),"Closed",IF(OR(N150="",O150=""),"Add action/date",IF(O150&lt;='Review'!$B$6,"Due now","Scheduled"))))</x:f>
      </x:c>
    </x:row>
    <x:row r="151" ht="23" customHeight="1">
      <x:c r="A151" s="8"/>
      <x:c r="B151" s="10"/>
      <x:c r="C151" s="8"/>
      <x:c r="D151" s="8"/>
      <x:c r="E151" s="8"/>
      <x:c r="F151" s="8"/>
      <x:c r="G151" s="10"/>
      <x:c r="H151" s="11"/>
      <x:c r="I151" s="11"/>
      <x:c r="J151" s="11"/>
      <x:c r="K151" s="12" t="str">
        <x:f>IF(A151="","",IF(AND(ISNUMBER(I151),ISNUMBER(J151)),I151-J151,""))</x:f>
      </x:c>
      <x:c r="L151" s="13"/>
      <x:c r="M151" s="12" t="str">
        <x:f>IF(AND(ISNUMBER(K151),ISNUMBER(L151),L151&gt;0),K151/L151,"")</x:f>
      </x:c>
      <x:c r="N151" s="8"/>
      <x:c r="O151" s="10"/>
      <x:c r="P151" s="8"/>
      <x:c r="Q151" s="8"/>
      <x:c r="R151" s="9" t="str">
        <x:f>IF(A151="","",IF(OR(F151="Lost",F151="Completed"),"Closed",IF(OR(N151="",O151=""),"Add action/date",IF(O151&lt;='Review'!$B$6,"Due now","Scheduled"))))</x:f>
      </x:c>
    </x:row>
    <x:row r="152" ht="23" customHeight="1">
      <x:c r="A152" s="8"/>
      <x:c r="B152" s="10"/>
      <x:c r="C152" s="8"/>
      <x:c r="D152" s="8"/>
      <x:c r="E152" s="8"/>
      <x:c r="F152" s="8"/>
      <x:c r="G152" s="10"/>
      <x:c r="H152" s="11"/>
      <x:c r="I152" s="11"/>
      <x:c r="J152" s="11"/>
      <x:c r="K152" s="12" t="str">
        <x:f>IF(A152="","",IF(AND(ISNUMBER(I152),ISNUMBER(J152)),I152-J152,""))</x:f>
      </x:c>
      <x:c r="L152" s="13"/>
      <x:c r="M152" s="12" t="str">
        <x:f>IF(AND(ISNUMBER(K152),ISNUMBER(L152),L152&gt;0),K152/L152,"")</x:f>
      </x:c>
      <x:c r="N152" s="8"/>
      <x:c r="O152" s="10"/>
      <x:c r="P152" s="8"/>
      <x:c r="Q152" s="8"/>
      <x:c r="R152" s="9" t="str">
        <x:f>IF(A152="","",IF(OR(F152="Lost",F152="Completed"),"Closed",IF(OR(N152="",O152=""),"Add action/date",IF(O152&lt;='Review'!$B$6,"Due now","Scheduled"))))</x:f>
      </x:c>
    </x:row>
    <x:row r="153" ht="23" customHeight="1">
      <x:c r="A153" s="8"/>
      <x:c r="B153" s="10"/>
      <x:c r="C153" s="8"/>
      <x:c r="D153" s="8"/>
      <x:c r="E153" s="8"/>
      <x:c r="F153" s="8"/>
      <x:c r="G153" s="10"/>
      <x:c r="H153" s="11"/>
      <x:c r="I153" s="11"/>
      <x:c r="J153" s="11"/>
      <x:c r="K153" s="12" t="str">
        <x:f>IF(A153="","",IF(AND(ISNUMBER(I153),ISNUMBER(J153)),I153-J153,""))</x:f>
      </x:c>
      <x:c r="L153" s="13"/>
      <x:c r="M153" s="12" t="str">
        <x:f>IF(AND(ISNUMBER(K153),ISNUMBER(L153),L153&gt;0),K153/L153,"")</x:f>
      </x:c>
      <x:c r="N153" s="8"/>
      <x:c r="O153" s="10"/>
      <x:c r="P153" s="8"/>
      <x:c r="Q153" s="8"/>
      <x:c r="R153" s="9" t="str">
        <x:f>IF(A153="","",IF(OR(F153="Lost",F153="Completed"),"Closed",IF(OR(N153="",O153=""),"Add action/date",IF(O153&lt;='Review'!$B$6,"Due now","Scheduled"))))</x:f>
      </x:c>
    </x:row>
    <x:row r="154" ht="23" customHeight="1">
      <x:c r="A154" s="8"/>
      <x:c r="B154" s="10"/>
      <x:c r="C154" s="8"/>
      <x:c r="D154" s="8"/>
      <x:c r="E154" s="8"/>
      <x:c r="F154" s="8"/>
      <x:c r="G154" s="10"/>
      <x:c r="H154" s="11"/>
      <x:c r="I154" s="11"/>
      <x:c r="J154" s="11"/>
      <x:c r="K154" s="12" t="str">
        <x:f>IF(A154="","",IF(AND(ISNUMBER(I154),ISNUMBER(J154)),I154-J154,""))</x:f>
      </x:c>
      <x:c r="L154" s="13"/>
      <x:c r="M154" s="12" t="str">
        <x:f>IF(AND(ISNUMBER(K154),ISNUMBER(L154),L154&gt;0),K154/L154,"")</x:f>
      </x:c>
      <x:c r="N154" s="8"/>
      <x:c r="O154" s="10"/>
      <x:c r="P154" s="8"/>
      <x:c r="Q154" s="8"/>
      <x:c r="R154" s="9" t="str">
        <x:f>IF(A154="","",IF(OR(F154="Lost",F154="Completed"),"Closed",IF(OR(N154="",O154=""),"Add action/date",IF(O154&lt;='Review'!$B$6,"Due now","Scheduled"))))</x:f>
      </x:c>
    </x:row>
    <x:row r="155" ht="23" customHeight="1">
      <x:c r="A155" s="8"/>
      <x:c r="B155" s="10"/>
      <x:c r="C155" s="8"/>
      <x:c r="D155" s="8"/>
      <x:c r="E155" s="8"/>
      <x:c r="F155" s="8"/>
      <x:c r="G155" s="10"/>
      <x:c r="H155" s="11"/>
      <x:c r="I155" s="11"/>
      <x:c r="J155" s="11"/>
      <x:c r="K155" s="12" t="str">
        <x:f>IF(A155="","",IF(AND(ISNUMBER(I155),ISNUMBER(J155)),I155-J155,""))</x:f>
      </x:c>
      <x:c r="L155" s="13"/>
      <x:c r="M155" s="12" t="str">
        <x:f>IF(AND(ISNUMBER(K155),ISNUMBER(L155),L155&gt;0),K155/L155,"")</x:f>
      </x:c>
      <x:c r="N155" s="8"/>
      <x:c r="O155" s="10"/>
      <x:c r="P155" s="8"/>
      <x:c r="Q155" s="8"/>
      <x:c r="R155" s="9" t="str">
        <x:f>IF(A155="","",IF(OR(F155="Lost",F155="Completed"),"Closed",IF(OR(N155="",O155=""),"Add action/date",IF(O155&lt;='Review'!$B$6,"Due now","Scheduled"))))</x:f>
      </x:c>
    </x:row>
    <x:row r="156" ht="23" customHeight="1">
      <x:c r="A156" s="8"/>
      <x:c r="B156" s="10"/>
      <x:c r="C156" s="8"/>
      <x:c r="D156" s="8"/>
      <x:c r="E156" s="8"/>
      <x:c r="F156" s="8"/>
      <x:c r="G156" s="10"/>
      <x:c r="H156" s="11"/>
      <x:c r="I156" s="11"/>
      <x:c r="J156" s="11"/>
      <x:c r="K156" s="12" t="str">
        <x:f>IF(A156="","",IF(AND(ISNUMBER(I156),ISNUMBER(J156)),I156-J156,""))</x:f>
      </x:c>
      <x:c r="L156" s="13"/>
      <x:c r="M156" s="12" t="str">
        <x:f>IF(AND(ISNUMBER(K156),ISNUMBER(L156),L156&gt;0),K156/L156,"")</x:f>
      </x:c>
      <x:c r="N156" s="8"/>
      <x:c r="O156" s="10"/>
      <x:c r="P156" s="8"/>
      <x:c r="Q156" s="8"/>
      <x:c r="R156" s="9" t="str">
        <x:f>IF(A156="","",IF(OR(F156="Lost",F156="Completed"),"Closed",IF(OR(N156="",O156=""),"Add action/date",IF(O156&lt;='Review'!$B$6,"Due now","Scheduled"))))</x:f>
      </x:c>
    </x:row>
    <x:row r="157" ht="23" customHeight="1">
      <x:c r="A157" s="8"/>
      <x:c r="B157" s="10"/>
      <x:c r="C157" s="8"/>
      <x:c r="D157" s="8"/>
      <x:c r="E157" s="8"/>
      <x:c r="F157" s="8"/>
      <x:c r="G157" s="10"/>
      <x:c r="H157" s="11"/>
      <x:c r="I157" s="11"/>
      <x:c r="J157" s="11"/>
      <x:c r="K157" s="12" t="str">
        <x:f>IF(A157="","",IF(AND(ISNUMBER(I157),ISNUMBER(J157)),I157-J157,""))</x:f>
      </x:c>
      <x:c r="L157" s="13"/>
      <x:c r="M157" s="12" t="str">
        <x:f>IF(AND(ISNUMBER(K157),ISNUMBER(L157),L157&gt;0),K157/L157,"")</x:f>
      </x:c>
      <x:c r="N157" s="8"/>
      <x:c r="O157" s="10"/>
      <x:c r="P157" s="8"/>
      <x:c r="Q157" s="8"/>
      <x:c r="R157" s="9" t="str">
        <x:f>IF(A157="","",IF(OR(F157="Lost",F157="Completed"),"Closed",IF(OR(N157="",O157=""),"Add action/date",IF(O157&lt;='Review'!$B$6,"Due now","Scheduled"))))</x:f>
      </x:c>
    </x:row>
    <x:row r="158" ht="23" customHeight="1">
      <x:c r="A158" s="8"/>
      <x:c r="B158" s="10"/>
      <x:c r="C158" s="8"/>
      <x:c r="D158" s="8"/>
      <x:c r="E158" s="8"/>
      <x:c r="F158" s="8"/>
      <x:c r="G158" s="10"/>
      <x:c r="H158" s="11"/>
      <x:c r="I158" s="11"/>
      <x:c r="J158" s="11"/>
      <x:c r="K158" s="12" t="str">
        <x:f>IF(A158="","",IF(AND(ISNUMBER(I158),ISNUMBER(J158)),I158-J158,""))</x:f>
      </x:c>
      <x:c r="L158" s="13"/>
      <x:c r="M158" s="12" t="str">
        <x:f>IF(AND(ISNUMBER(K158),ISNUMBER(L158),L158&gt;0),K158/L158,"")</x:f>
      </x:c>
      <x:c r="N158" s="8"/>
      <x:c r="O158" s="10"/>
      <x:c r="P158" s="8"/>
      <x:c r="Q158" s="8"/>
      <x:c r="R158" s="9" t="str">
        <x:f>IF(A158="","",IF(OR(F158="Lost",F158="Completed"),"Closed",IF(OR(N158="",O158=""),"Add action/date",IF(O158&lt;='Review'!$B$6,"Due now","Scheduled"))))</x:f>
      </x:c>
    </x:row>
    <x:row r="159" ht="23" customHeight="1">
      <x:c r="A159" s="8"/>
      <x:c r="B159" s="10"/>
      <x:c r="C159" s="8"/>
      <x:c r="D159" s="8"/>
      <x:c r="E159" s="8"/>
      <x:c r="F159" s="8"/>
      <x:c r="G159" s="10"/>
      <x:c r="H159" s="11"/>
      <x:c r="I159" s="11"/>
      <x:c r="J159" s="11"/>
      <x:c r="K159" s="12" t="str">
        <x:f>IF(A159="","",IF(AND(ISNUMBER(I159),ISNUMBER(J159)),I159-J159,""))</x:f>
      </x:c>
      <x:c r="L159" s="13"/>
      <x:c r="M159" s="12" t="str">
        <x:f>IF(AND(ISNUMBER(K159),ISNUMBER(L159),L159&gt;0),K159/L159,"")</x:f>
      </x:c>
      <x:c r="N159" s="8"/>
      <x:c r="O159" s="10"/>
      <x:c r="P159" s="8"/>
      <x:c r="Q159" s="8"/>
      <x:c r="R159" s="9" t="str">
        <x:f>IF(A159="","",IF(OR(F159="Lost",F159="Completed"),"Closed",IF(OR(N159="",O159=""),"Add action/date",IF(O159&lt;='Review'!$B$6,"Due now","Scheduled"))))</x:f>
      </x:c>
    </x:row>
    <x:row r="160" ht="23" customHeight="1">
      <x:c r="A160" s="8"/>
      <x:c r="B160" s="10"/>
      <x:c r="C160" s="8"/>
      <x:c r="D160" s="8"/>
      <x:c r="E160" s="8"/>
      <x:c r="F160" s="8"/>
      <x:c r="G160" s="10"/>
      <x:c r="H160" s="11"/>
      <x:c r="I160" s="11"/>
      <x:c r="J160" s="11"/>
      <x:c r="K160" s="12" t="str">
        <x:f>IF(A160="","",IF(AND(ISNUMBER(I160),ISNUMBER(J160)),I160-J160,""))</x:f>
      </x:c>
      <x:c r="L160" s="13"/>
      <x:c r="M160" s="12" t="str">
        <x:f>IF(AND(ISNUMBER(K160),ISNUMBER(L160),L160&gt;0),K160/L160,"")</x:f>
      </x:c>
      <x:c r="N160" s="8"/>
      <x:c r="O160" s="10"/>
      <x:c r="P160" s="8"/>
      <x:c r="Q160" s="8"/>
      <x:c r="R160" s="9" t="str">
        <x:f>IF(A160="","",IF(OR(F160="Lost",F160="Completed"),"Closed",IF(OR(N160="",O160=""),"Add action/date",IF(O160&lt;='Review'!$B$6,"Due now","Scheduled"))))</x:f>
      </x:c>
    </x:row>
    <x:row r="161" ht="23" customHeight="1">
      <x:c r="A161" s="8"/>
      <x:c r="B161" s="10"/>
      <x:c r="C161" s="8"/>
      <x:c r="D161" s="8"/>
      <x:c r="E161" s="8"/>
      <x:c r="F161" s="8"/>
      <x:c r="G161" s="10"/>
      <x:c r="H161" s="11"/>
      <x:c r="I161" s="11"/>
      <x:c r="J161" s="11"/>
      <x:c r="K161" s="12" t="str">
        <x:f>IF(A161="","",IF(AND(ISNUMBER(I161),ISNUMBER(J161)),I161-J161,""))</x:f>
      </x:c>
      <x:c r="L161" s="13"/>
      <x:c r="M161" s="12" t="str">
        <x:f>IF(AND(ISNUMBER(K161),ISNUMBER(L161),L161&gt;0),K161/L161,"")</x:f>
      </x:c>
      <x:c r="N161" s="8"/>
      <x:c r="O161" s="10"/>
      <x:c r="P161" s="8"/>
      <x:c r="Q161" s="8"/>
      <x:c r="R161" s="9" t="str">
        <x:f>IF(A161="","",IF(OR(F161="Lost",F161="Completed"),"Closed",IF(OR(N161="",O161=""),"Add action/date",IF(O161&lt;='Review'!$B$6,"Due now","Scheduled"))))</x:f>
      </x:c>
    </x:row>
    <x:row r="162" ht="23" customHeight="1">
      <x:c r="A162" s="8"/>
      <x:c r="B162" s="10"/>
      <x:c r="C162" s="8"/>
      <x:c r="D162" s="8"/>
      <x:c r="E162" s="8"/>
      <x:c r="F162" s="8"/>
      <x:c r="G162" s="10"/>
      <x:c r="H162" s="11"/>
      <x:c r="I162" s="11"/>
      <x:c r="J162" s="11"/>
      <x:c r="K162" s="12" t="str">
        <x:f>IF(A162="","",IF(AND(ISNUMBER(I162),ISNUMBER(J162)),I162-J162,""))</x:f>
      </x:c>
      <x:c r="L162" s="13"/>
      <x:c r="M162" s="12" t="str">
        <x:f>IF(AND(ISNUMBER(K162),ISNUMBER(L162),L162&gt;0),K162/L162,"")</x:f>
      </x:c>
      <x:c r="N162" s="8"/>
      <x:c r="O162" s="10"/>
      <x:c r="P162" s="8"/>
      <x:c r="Q162" s="8"/>
      <x:c r="R162" s="9" t="str">
        <x:f>IF(A162="","",IF(OR(F162="Lost",F162="Completed"),"Closed",IF(OR(N162="",O162=""),"Add action/date",IF(O162&lt;='Review'!$B$6,"Due now","Scheduled"))))</x:f>
      </x:c>
    </x:row>
    <x:row r="163" ht="23" customHeight="1">
      <x:c r="A163" s="8"/>
      <x:c r="B163" s="10"/>
      <x:c r="C163" s="8"/>
      <x:c r="D163" s="8"/>
      <x:c r="E163" s="8"/>
      <x:c r="F163" s="8"/>
      <x:c r="G163" s="10"/>
      <x:c r="H163" s="11"/>
      <x:c r="I163" s="11"/>
      <x:c r="J163" s="11"/>
      <x:c r="K163" s="12" t="str">
        <x:f>IF(A163="","",IF(AND(ISNUMBER(I163),ISNUMBER(J163)),I163-J163,""))</x:f>
      </x:c>
      <x:c r="L163" s="13"/>
      <x:c r="M163" s="12" t="str">
        <x:f>IF(AND(ISNUMBER(K163),ISNUMBER(L163),L163&gt;0),K163/L163,"")</x:f>
      </x:c>
      <x:c r="N163" s="8"/>
      <x:c r="O163" s="10"/>
      <x:c r="P163" s="8"/>
      <x:c r="Q163" s="8"/>
      <x:c r="R163" s="9" t="str">
        <x:f>IF(A163="","",IF(OR(F163="Lost",F163="Completed"),"Closed",IF(OR(N163="",O163=""),"Add action/date",IF(O163&lt;='Review'!$B$6,"Due now","Scheduled"))))</x:f>
      </x:c>
    </x:row>
    <x:row r="164" ht="23" customHeight="1">
      <x:c r="A164" s="8"/>
      <x:c r="B164" s="10"/>
      <x:c r="C164" s="8"/>
      <x:c r="D164" s="8"/>
      <x:c r="E164" s="8"/>
      <x:c r="F164" s="8"/>
      <x:c r="G164" s="10"/>
      <x:c r="H164" s="11"/>
      <x:c r="I164" s="11"/>
      <x:c r="J164" s="11"/>
      <x:c r="K164" s="12" t="str">
        <x:f>IF(A164="","",IF(AND(ISNUMBER(I164),ISNUMBER(J164)),I164-J164,""))</x:f>
      </x:c>
      <x:c r="L164" s="13"/>
      <x:c r="M164" s="12" t="str">
        <x:f>IF(AND(ISNUMBER(K164),ISNUMBER(L164),L164&gt;0),K164/L164,"")</x:f>
      </x:c>
      <x:c r="N164" s="8"/>
      <x:c r="O164" s="10"/>
      <x:c r="P164" s="8"/>
      <x:c r="Q164" s="8"/>
      <x:c r="R164" s="9" t="str">
        <x:f>IF(A164="","",IF(OR(F164="Lost",F164="Completed"),"Closed",IF(OR(N164="",O164=""),"Add action/date",IF(O164&lt;='Review'!$B$6,"Due now","Scheduled"))))</x:f>
      </x:c>
    </x:row>
    <x:row r="165" ht="23" customHeight="1">
      <x:c r="A165" s="8"/>
      <x:c r="B165" s="10"/>
      <x:c r="C165" s="8"/>
      <x:c r="D165" s="8"/>
      <x:c r="E165" s="8"/>
      <x:c r="F165" s="8"/>
      <x:c r="G165" s="10"/>
      <x:c r="H165" s="11"/>
      <x:c r="I165" s="11"/>
      <x:c r="J165" s="11"/>
      <x:c r="K165" s="12" t="str">
        <x:f>IF(A165="","",IF(AND(ISNUMBER(I165),ISNUMBER(J165)),I165-J165,""))</x:f>
      </x:c>
      <x:c r="L165" s="13"/>
      <x:c r="M165" s="12" t="str">
        <x:f>IF(AND(ISNUMBER(K165),ISNUMBER(L165),L165&gt;0),K165/L165,"")</x:f>
      </x:c>
      <x:c r="N165" s="8"/>
      <x:c r="O165" s="10"/>
      <x:c r="P165" s="8"/>
      <x:c r="Q165" s="8"/>
      <x:c r="R165" s="9" t="str">
        <x:f>IF(A165="","",IF(OR(F165="Lost",F165="Completed"),"Closed",IF(OR(N165="",O165=""),"Add action/date",IF(O165&lt;='Review'!$B$6,"Due now","Scheduled"))))</x:f>
      </x:c>
    </x:row>
    <x:row r="166" ht="23" customHeight="1">
      <x:c r="A166" s="8"/>
      <x:c r="B166" s="10"/>
      <x:c r="C166" s="8"/>
      <x:c r="D166" s="8"/>
      <x:c r="E166" s="8"/>
      <x:c r="F166" s="8"/>
      <x:c r="G166" s="10"/>
      <x:c r="H166" s="11"/>
      <x:c r="I166" s="11"/>
      <x:c r="J166" s="11"/>
      <x:c r="K166" s="12" t="str">
        <x:f>IF(A166="","",IF(AND(ISNUMBER(I166),ISNUMBER(J166)),I166-J166,""))</x:f>
      </x:c>
      <x:c r="L166" s="13"/>
      <x:c r="M166" s="12" t="str">
        <x:f>IF(AND(ISNUMBER(K166),ISNUMBER(L166),L166&gt;0),K166/L166,"")</x:f>
      </x:c>
      <x:c r="N166" s="8"/>
      <x:c r="O166" s="10"/>
      <x:c r="P166" s="8"/>
      <x:c r="Q166" s="8"/>
      <x:c r="R166" s="9" t="str">
        <x:f>IF(A166="","",IF(OR(F166="Lost",F166="Completed"),"Closed",IF(OR(N166="",O166=""),"Add action/date",IF(O166&lt;='Review'!$B$6,"Due now","Scheduled"))))</x:f>
      </x:c>
    </x:row>
    <x:row r="167" ht="23" customHeight="1">
      <x:c r="A167" s="8"/>
      <x:c r="B167" s="10"/>
      <x:c r="C167" s="8"/>
      <x:c r="D167" s="8"/>
      <x:c r="E167" s="8"/>
      <x:c r="F167" s="8"/>
      <x:c r="G167" s="10"/>
      <x:c r="H167" s="11"/>
      <x:c r="I167" s="11"/>
      <x:c r="J167" s="11"/>
      <x:c r="K167" s="12" t="str">
        <x:f>IF(A167="","",IF(AND(ISNUMBER(I167),ISNUMBER(J167)),I167-J167,""))</x:f>
      </x:c>
      <x:c r="L167" s="13"/>
      <x:c r="M167" s="12" t="str">
        <x:f>IF(AND(ISNUMBER(K167),ISNUMBER(L167),L167&gt;0),K167/L167,"")</x:f>
      </x:c>
      <x:c r="N167" s="8"/>
      <x:c r="O167" s="10"/>
      <x:c r="P167" s="8"/>
      <x:c r="Q167" s="8"/>
      <x:c r="R167" s="9" t="str">
        <x:f>IF(A167="","",IF(OR(F167="Lost",F167="Completed"),"Closed",IF(OR(N167="",O167=""),"Add action/date",IF(O167&lt;='Review'!$B$6,"Due now","Scheduled"))))</x:f>
      </x:c>
    </x:row>
    <x:row r="168" ht="23" customHeight="1">
      <x:c r="A168" s="8"/>
      <x:c r="B168" s="10"/>
      <x:c r="C168" s="8"/>
      <x:c r="D168" s="8"/>
      <x:c r="E168" s="8"/>
      <x:c r="F168" s="8"/>
      <x:c r="G168" s="10"/>
      <x:c r="H168" s="11"/>
      <x:c r="I168" s="11"/>
      <x:c r="J168" s="11"/>
      <x:c r="K168" s="12" t="str">
        <x:f>IF(A168="","",IF(AND(ISNUMBER(I168),ISNUMBER(J168)),I168-J168,""))</x:f>
      </x:c>
      <x:c r="L168" s="13"/>
      <x:c r="M168" s="12" t="str">
        <x:f>IF(AND(ISNUMBER(K168),ISNUMBER(L168),L168&gt;0),K168/L168,"")</x:f>
      </x:c>
      <x:c r="N168" s="8"/>
      <x:c r="O168" s="10"/>
      <x:c r="P168" s="8"/>
      <x:c r="Q168" s="8"/>
      <x:c r="R168" s="9" t="str">
        <x:f>IF(A168="","",IF(OR(F168="Lost",F168="Completed"),"Closed",IF(OR(N168="",O168=""),"Add action/date",IF(O168&lt;='Review'!$B$6,"Due now","Scheduled"))))</x:f>
      </x:c>
    </x:row>
    <x:row r="169" ht="23" customHeight="1">
      <x:c r="A169" s="8"/>
      <x:c r="B169" s="10"/>
      <x:c r="C169" s="8"/>
      <x:c r="D169" s="8"/>
      <x:c r="E169" s="8"/>
      <x:c r="F169" s="8"/>
      <x:c r="G169" s="10"/>
      <x:c r="H169" s="11"/>
      <x:c r="I169" s="11"/>
      <x:c r="J169" s="11"/>
      <x:c r="K169" s="12" t="str">
        <x:f>IF(A169="","",IF(AND(ISNUMBER(I169),ISNUMBER(J169)),I169-J169,""))</x:f>
      </x:c>
      <x:c r="L169" s="13"/>
      <x:c r="M169" s="12" t="str">
        <x:f>IF(AND(ISNUMBER(K169),ISNUMBER(L169),L169&gt;0),K169/L169,"")</x:f>
      </x:c>
      <x:c r="N169" s="8"/>
      <x:c r="O169" s="10"/>
      <x:c r="P169" s="8"/>
      <x:c r="Q169" s="8"/>
      <x:c r="R169" s="9" t="str">
        <x:f>IF(A169="","",IF(OR(F169="Lost",F169="Completed"),"Closed",IF(OR(N169="",O169=""),"Add action/date",IF(O169&lt;='Review'!$B$6,"Due now","Scheduled"))))</x:f>
      </x:c>
    </x:row>
    <x:row r="170" ht="23" customHeight="1">
      <x:c r="A170" s="8"/>
      <x:c r="B170" s="10"/>
      <x:c r="C170" s="8"/>
      <x:c r="D170" s="8"/>
      <x:c r="E170" s="8"/>
      <x:c r="F170" s="8"/>
      <x:c r="G170" s="10"/>
      <x:c r="H170" s="11"/>
      <x:c r="I170" s="11"/>
      <x:c r="J170" s="11"/>
      <x:c r="K170" s="12" t="str">
        <x:f>IF(A170="","",IF(AND(ISNUMBER(I170),ISNUMBER(J170)),I170-J170,""))</x:f>
      </x:c>
      <x:c r="L170" s="13"/>
      <x:c r="M170" s="12" t="str">
        <x:f>IF(AND(ISNUMBER(K170),ISNUMBER(L170),L170&gt;0),K170/L170,"")</x:f>
      </x:c>
      <x:c r="N170" s="8"/>
      <x:c r="O170" s="10"/>
      <x:c r="P170" s="8"/>
      <x:c r="Q170" s="8"/>
      <x:c r="R170" s="9" t="str">
        <x:f>IF(A170="","",IF(OR(F170="Lost",F170="Completed"),"Closed",IF(OR(N170="",O170=""),"Add action/date",IF(O170&lt;='Review'!$B$6,"Due now","Scheduled"))))</x:f>
      </x:c>
    </x:row>
    <x:row r="171" ht="23" customHeight="1">
      <x:c r="A171" s="8"/>
      <x:c r="B171" s="10"/>
      <x:c r="C171" s="8"/>
      <x:c r="D171" s="8"/>
      <x:c r="E171" s="8"/>
      <x:c r="F171" s="8"/>
      <x:c r="G171" s="10"/>
      <x:c r="H171" s="11"/>
      <x:c r="I171" s="11"/>
      <x:c r="J171" s="11"/>
      <x:c r="K171" s="12" t="str">
        <x:f>IF(A171="","",IF(AND(ISNUMBER(I171),ISNUMBER(J171)),I171-J171,""))</x:f>
      </x:c>
      <x:c r="L171" s="13"/>
      <x:c r="M171" s="12" t="str">
        <x:f>IF(AND(ISNUMBER(K171),ISNUMBER(L171),L171&gt;0),K171/L171,"")</x:f>
      </x:c>
      <x:c r="N171" s="8"/>
      <x:c r="O171" s="10"/>
      <x:c r="P171" s="8"/>
      <x:c r="Q171" s="8"/>
      <x:c r="R171" s="9" t="str">
        <x:f>IF(A171="","",IF(OR(F171="Lost",F171="Completed"),"Closed",IF(OR(N171="",O171=""),"Add action/date",IF(O171&lt;='Review'!$B$6,"Due now","Scheduled"))))</x:f>
      </x:c>
    </x:row>
    <x:row r="172" ht="23" customHeight="1">
      <x:c r="A172" s="8"/>
      <x:c r="B172" s="10"/>
      <x:c r="C172" s="8"/>
      <x:c r="D172" s="8"/>
      <x:c r="E172" s="8"/>
      <x:c r="F172" s="8"/>
      <x:c r="G172" s="10"/>
      <x:c r="H172" s="11"/>
      <x:c r="I172" s="11"/>
      <x:c r="J172" s="11"/>
      <x:c r="K172" s="12" t="str">
        <x:f>IF(A172="","",IF(AND(ISNUMBER(I172),ISNUMBER(J172)),I172-J172,""))</x:f>
      </x:c>
      <x:c r="L172" s="13"/>
      <x:c r="M172" s="12" t="str">
        <x:f>IF(AND(ISNUMBER(K172),ISNUMBER(L172),L172&gt;0),K172/L172,"")</x:f>
      </x:c>
      <x:c r="N172" s="8"/>
      <x:c r="O172" s="10"/>
      <x:c r="P172" s="8"/>
      <x:c r="Q172" s="8"/>
      <x:c r="R172" s="9" t="str">
        <x:f>IF(A172="","",IF(OR(F172="Lost",F172="Completed"),"Closed",IF(OR(N172="",O172=""),"Add action/date",IF(O172&lt;='Review'!$B$6,"Due now","Scheduled"))))</x:f>
      </x:c>
    </x:row>
    <x:row r="173" ht="23" customHeight="1">
      <x:c r="A173" s="8"/>
      <x:c r="B173" s="10"/>
      <x:c r="C173" s="8"/>
      <x:c r="D173" s="8"/>
      <x:c r="E173" s="8"/>
      <x:c r="F173" s="8"/>
      <x:c r="G173" s="10"/>
      <x:c r="H173" s="11"/>
      <x:c r="I173" s="11"/>
      <x:c r="J173" s="11"/>
      <x:c r="K173" s="12" t="str">
        <x:f>IF(A173="","",IF(AND(ISNUMBER(I173),ISNUMBER(J173)),I173-J173,""))</x:f>
      </x:c>
      <x:c r="L173" s="13"/>
      <x:c r="M173" s="12" t="str">
        <x:f>IF(AND(ISNUMBER(K173),ISNUMBER(L173),L173&gt;0),K173/L173,"")</x:f>
      </x:c>
      <x:c r="N173" s="8"/>
      <x:c r="O173" s="10"/>
      <x:c r="P173" s="8"/>
      <x:c r="Q173" s="8"/>
      <x:c r="R173" s="9" t="str">
        <x:f>IF(A173="","",IF(OR(F173="Lost",F173="Completed"),"Closed",IF(OR(N173="",O173=""),"Add action/date",IF(O173&lt;='Review'!$B$6,"Due now","Scheduled"))))</x:f>
      </x:c>
    </x:row>
    <x:row r="174" ht="23" customHeight="1">
      <x:c r="A174" s="8"/>
      <x:c r="B174" s="10"/>
      <x:c r="C174" s="8"/>
      <x:c r="D174" s="8"/>
      <x:c r="E174" s="8"/>
      <x:c r="F174" s="8"/>
      <x:c r="G174" s="10"/>
      <x:c r="H174" s="11"/>
      <x:c r="I174" s="11"/>
      <x:c r="J174" s="11"/>
      <x:c r="K174" s="12" t="str">
        <x:f>IF(A174="","",IF(AND(ISNUMBER(I174),ISNUMBER(J174)),I174-J174,""))</x:f>
      </x:c>
      <x:c r="L174" s="13"/>
      <x:c r="M174" s="12" t="str">
        <x:f>IF(AND(ISNUMBER(K174),ISNUMBER(L174),L174&gt;0),K174/L174,"")</x:f>
      </x:c>
      <x:c r="N174" s="8"/>
      <x:c r="O174" s="10"/>
      <x:c r="P174" s="8"/>
      <x:c r="Q174" s="8"/>
      <x:c r="R174" s="9" t="str">
        <x:f>IF(A174="","",IF(OR(F174="Lost",F174="Completed"),"Closed",IF(OR(N174="",O174=""),"Add action/date",IF(O174&lt;='Review'!$B$6,"Due now","Scheduled"))))</x:f>
      </x:c>
    </x:row>
    <x:row r="175" ht="23" customHeight="1">
      <x:c r="A175" s="8"/>
      <x:c r="B175" s="10"/>
      <x:c r="C175" s="8"/>
      <x:c r="D175" s="8"/>
      <x:c r="E175" s="8"/>
      <x:c r="F175" s="8"/>
      <x:c r="G175" s="10"/>
      <x:c r="H175" s="11"/>
      <x:c r="I175" s="11"/>
      <x:c r="J175" s="11"/>
      <x:c r="K175" s="12" t="str">
        <x:f>IF(A175="","",IF(AND(ISNUMBER(I175),ISNUMBER(J175)),I175-J175,""))</x:f>
      </x:c>
      <x:c r="L175" s="13"/>
      <x:c r="M175" s="12" t="str">
        <x:f>IF(AND(ISNUMBER(K175),ISNUMBER(L175),L175&gt;0),K175/L175,"")</x:f>
      </x:c>
      <x:c r="N175" s="8"/>
      <x:c r="O175" s="10"/>
      <x:c r="P175" s="8"/>
      <x:c r="Q175" s="8"/>
      <x:c r="R175" s="9" t="str">
        <x:f>IF(A175="","",IF(OR(F175="Lost",F175="Completed"),"Closed",IF(OR(N175="",O175=""),"Add action/date",IF(O175&lt;='Review'!$B$6,"Due now","Scheduled"))))</x:f>
      </x:c>
    </x:row>
    <x:row r="176" ht="23" customHeight="1">
      <x:c r="A176" s="8"/>
      <x:c r="B176" s="10"/>
      <x:c r="C176" s="8"/>
      <x:c r="D176" s="8"/>
      <x:c r="E176" s="8"/>
      <x:c r="F176" s="8"/>
      <x:c r="G176" s="10"/>
      <x:c r="H176" s="11"/>
      <x:c r="I176" s="11"/>
      <x:c r="J176" s="11"/>
      <x:c r="K176" s="12" t="str">
        <x:f>IF(A176="","",IF(AND(ISNUMBER(I176),ISNUMBER(J176)),I176-J176,""))</x:f>
      </x:c>
      <x:c r="L176" s="13"/>
      <x:c r="M176" s="12" t="str">
        <x:f>IF(AND(ISNUMBER(K176),ISNUMBER(L176),L176&gt;0),K176/L176,"")</x:f>
      </x:c>
      <x:c r="N176" s="8"/>
      <x:c r="O176" s="10"/>
      <x:c r="P176" s="8"/>
      <x:c r="Q176" s="8"/>
      <x:c r="R176" s="9" t="str">
        <x:f>IF(A176="","",IF(OR(F176="Lost",F176="Completed"),"Closed",IF(OR(N176="",O176=""),"Add action/date",IF(O176&lt;='Review'!$B$6,"Due now","Scheduled"))))</x:f>
      </x:c>
    </x:row>
    <x:row r="177" ht="23" customHeight="1">
      <x:c r="A177" s="8"/>
      <x:c r="B177" s="10"/>
      <x:c r="C177" s="8"/>
      <x:c r="D177" s="8"/>
      <x:c r="E177" s="8"/>
      <x:c r="F177" s="8"/>
      <x:c r="G177" s="10"/>
      <x:c r="H177" s="11"/>
      <x:c r="I177" s="11"/>
      <x:c r="J177" s="11"/>
      <x:c r="K177" s="12" t="str">
        <x:f>IF(A177="","",IF(AND(ISNUMBER(I177),ISNUMBER(J177)),I177-J177,""))</x:f>
      </x:c>
      <x:c r="L177" s="13"/>
      <x:c r="M177" s="12" t="str">
        <x:f>IF(AND(ISNUMBER(K177),ISNUMBER(L177),L177&gt;0),K177/L177,"")</x:f>
      </x:c>
      <x:c r="N177" s="8"/>
      <x:c r="O177" s="10"/>
      <x:c r="P177" s="8"/>
      <x:c r="Q177" s="8"/>
      <x:c r="R177" s="9" t="str">
        <x:f>IF(A177="","",IF(OR(F177="Lost",F177="Completed"),"Closed",IF(OR(N177="",O177=""),"Add action/date",IF(O177&lt;='Review'!$B$6,"Due now","Scheduled"))))</x:f>
      </x:c>
    </x:row>
    <x:row r="178" ht="23" customHeight="1">
      <x:c r="A178" s="8"/>
      <x:c r="B178" s="10"/>
      <x:c r="C178" s="8"/>
      <x:c r="D178" s="8"/>
      <x:c r="E178" s="8"/>
      <x:c r="F178" s="8"/>
      <x:c r="G178" s="10"/>
      <x:c r="H178" s="11"/>
      <x:c r="I178" s="11"/>
      <x:c r="J178" s="11"/>
      <x:c r="K178" s="12" t="str">
        <x:f>IF(A178="","",IF(AND(ISNUMBER(I178),ISNUMBER(J178)),I178-J178,""))</x:f>
      </x:c>
      <x:c r="L178" s="13"/>
      <x:c r="M178" s="12" t="str">
        <x:f>IF(AND(ISNUMBER(K178),ISNUMBER(L178),L178&gt;0),K178/L178,"")</x:f>
      </x:c>
      <x:c r="N178" s="8"/>
      <x:c r="O178" s="10"/>
      <x:c r="P178" s="8"/>
      <x:c r="Q178" s="8"/>
      <x:c r="R178" s="9" t="str">
        <x:f>IF(A178="","",IF(OR(F178="Lost",F178="Completed"),"Closed",IF(OR(N178="",O178=""),"Add action/date",IF(O178&lt;='Review'!$B$6,"Due now","Scheduled"))))</x:f>
      </x:c>
    </x:row>
    <x:row r="179" ht="23" customHeight="1">
      <x:c r="A179" s="8"/>
      <x:c r="B179" s="10"/>
      <x:c r="C179" s="8"/>
      <x:c r="D179" s="8"/>
      <x:c r="E179" s="8"/>
      <x:c r="F179" s="8"/>
      <x:c r="G179" s="10"/>
      <x:c r="H179" s="11"/>
      <x:c r="I179" s="11"/>
      <x:c r="J179" s="11"/>
      <x:c r="K179" s="12" t="str">
        <x:f>IF(A179="","",IF(AND(ISNUMBER(I179),ISNUMBER(J179)),I179-J179,""))</x:f>
      </x:c>
      <x:c r="L179" s="13"/>
      <x:c r="M179" s="12" t="str">
        <x:f>IF(AND(ISNUMBER(K179),ISNUMBER(L179),L179&gt;0),K179/L179,"")</x:f>
      </x:c>
      <x:c r="N179" s="8"/>
      <x:c r="O179" s="10"/>
      <x:c r="P179" s="8"/>
      <x:c r="Q179" s="8"/>
      <x:c r="R179" s="9" t="str">
        <x:f>IF(A179="","",IF(OR(F179="Lost",F179="Completed"),"Closed",IF(OR(N179="",O179=""),"Add action/date",IF(O179&lt;='Review'!$B$6,"Due now","Scheduled"))))</x:f>
      </x:c>
    </x:row>
    <x:row r="180" ht="23" customHeight="1">
      <x:c r="A180" s="8"/>
      <x:c r="B180" s="10"/>
      <x:c r="C180" s="8"/>
      <x:c r="D180" s="8"/>
      <x:c r="E180" s="8"/>
      <x:c r="F180" s="8"/>
      <x:c r="G180" s="10"/>
      <x:c r="H180" s="11"/>
      <x:c r="I180" s="11"/>
      <x:c r="J180" s="11"/>
      <x:c r="K180" s="12" t="str">
        <x:f>IF(A180="","",IF(AND(ISNUMBER(I180),ISNUMBER(J180)),I180-J180,""))</x:f>
      </x:c>
      <x:c r="L180" s="13"/>
      <x:c r="M180" s="12" t="str">
        <x:f>IF(AND(ISNUMBER(K180),ISNUMBER(L180),L180&gt;0),K180/L180,"")</x:f>
      </x:c>
      <x:c r="N180" s="8"/>
      <x:c r="O180" s="10"/>
      <x:c r="P180" s="8"/>
      <x:c r="Q180" s="8"/>
      <x:c r="R180" s="9" t="str">
        <x:f>IF(A180="","",IF(OR(F180="Lost",F180="Completed"),"Closed",IF(OR(N180="",O180=""),"Add action/date",IF(O180&lt;='Review'!$B$6,"Due now","Scheduled"))))</x:f>
      </x:c>
    </x:row>
    <x:row r="181" ht="23" customHeight="1">
      <x:c r="A181" s="8"/>
      <x:c r="B181" s="10"/>
      <x:c r="C181" s="8"/>
      <x:c r="D181" s="8"/>
      <x:c r="E181" s="8"/>
      <x:c r="F181" s="8"/>
      <x:c r="G181" s="10"/>
      <x:c r="H181" s="11"/>
      <x:c r="I181" s="11"/>
      <x:c r="J181" s="11"/>
      <x:c r="K181" s="12" t="str">
        <x:f>IF(A181="","",IF(AND(ISNUMBER(I181),ISNUMBER(J181)),I181-J181,""))</x:f>
      </x:c>
      <x:c r="L181" s="13"/>
      <x:c r="M181" s="12" t="str">
        <x:f>IF(AND(ISNUMBER(K181),ISNUMBER(L181),L181&gt;0),K181/L181,"")</x:f>
      </x:c>
      <x:c r="N181" s="8"/>
      <x:c r="O181" s="10"/>
      <x:c r="P181" s="8"/>
      <x:c r="Q181" s="8"/>
      <x:c r="R181" s="9" t="str">
        <x:f>IF(A181="","",IF(OR(F181="Lost",F181="Completed"),"Closed",IF(OR(N181="",O181=""),"Add action/date",IF(O181&lt;='Review'!$B$6,"Due now","Scheduled"))))</x:f>
      </x:c>
    </x:row>
    <x:row r="182" ht="23" customHeight="1">
      <x:c r="A182" s="8"/>
      <x:c r="B182" s="10"/>
      <x:c r="C182" s="8"/>
      <x:c r="D182" s="8"/>
      <x:c r="E182" s="8"/>
      <x:c r="F182" s="8"/>
      <x:c r="G182" s="10"/>
      <x:c r="H182" s="11"/>
      <x:c r="I182" s="11"/>
      <x:c r="J182" s="11"/>
      <x:c r="K182" s="12" t="str">
        <x:f>IF(A182="","",IF(AND(ISNUMBER(I182),ISNUMBER(J182)),I182-J182,""))</x:f>
      </x:c>
      <x:c r="L182" s="13"/>
      <x:c r="M182" s="12" t="str">
        <x:f>IF(AND(ISNUMBER(K182),ISNUMBER(L182),L182&gt;0),K182/L182,"")</x:f>
      </x:c>
      <x:c r="N182" s="8"/>
      <x:c r="O182" s="10"/>
      <x:c r="P182" s="8"/>
      <x:c r="Q182" s="8"/>
      <x:c r="R182" s="9" t="str">
        <x:f>IF(A182="","",IF(OR(F182="Lost",F182="Completed"),"Closed",IF(OR(N182="",O182=""),"Add action/date",IF(O182&lt;='Review'!$B$6,"Due now","Scheduled"))))</x:f>
      </x:c>
    </x:row>
    <x:row r="183" ht="23" customHeight="1">
      <x:c r="A183" s="8"/>
      <x:c r="B183" s="10"/>
      <x:c r="C183" s="8"/>
      <x:c r="D183" s="8"/>
      <x:c r="E183" s="8"/>
      <x:c r="F183" s="8"/>
      <x:c r="G183" s="10"/>
      <x:c r="H183" s="11"/>
      <x:c r="I183" s="11"/>
      <x:c r="J183" s="11"/>
      <x:c r="K183" s="12" t="str">
        <x:f>IF(A183="","",IF(AND(ISNUMBER(I183),ISNUMBER(J183)),I183-J183,""))</x:f>
      </x:c>
      <x:c r="L183" s="13"/>
      <x:c r="M183" s="12" t="str">
        <x:f>IF(AND(ISNUMBER(K183),ISNUMBER(L183),L183&gt;0),K183/L183,"")</x:f>
      </x:c>
      <x:c r="N183" s="8"/>
      <x:c r="O183" s="10"/>
      <x:c r="P183" s="8"/>
      <x:c r="Q183" s="8"/>
      <x:c r="R183" s="9" t="str">
        <x:f>IF(A183="","",IF(OR(F183="Lost",F183="Completed"),"Closed",IF(OR(N183="",O183=""),"Add action/date",IF(O183&lt;='Review'!$B$6,"Due now","Scheduled"))))</x:f>
      </x:c>
    </x:row>
    <x:row r="184" ht="23" customHeight="1">
      <x:c r="A184" s="8"/>
      <x:c r="B184" s="10"/>
      <x:c r="C184" s="8"/>
      <x:c r="D184" s="8"/>
      <x:c r="E184" s="8"/>
      <x:c r="F184" s="8"/>
      <x:c r="G184" s="10"/>
      <x:c r="H184" s="11"/>
      <x:c r="I184" s="11"/>
      <x:c r="J184" s="11"/>
      <x:c r="K184" s="12" t="str">
        <x:f>IF(A184="","",IF(AND(ISNUMBER(I184),ISNUMBER(J184)),I184-J184,""))</x:f>
      </x:c>
      <x:c r="L184" s="13"/>
      <x:c r="M184" s="12" t="str">
        <x:f>IF(AND(ISNUMBER(K184),ISNUMBER(L184),L184&gt;0),K184/L184,"")</x:f>
      </x:c>
      <x:c r="N184" s="8"/>
      <x:c r="O184" s="10"/>
      <x:c r="P184" s="8"/>
      <x:c r="Q184" s="8"/>
      <x:c r="R184" s="9" t="str">
        <x:f>IF(A184="","",IF(OR(F184="Lost",F184="Completed"),"Closed",IF(OR(N184="",O184=""),"Add action/date",IF(O184&lt;='Review'!$B$6,"Due now","Scheduled"))))</x:f>
      </x:c>
    </x:row>
    <x:row r="185" ht="23" customHeight="1">
      <x:c r="A185" s="8"/>
      <x:c r="B185" s="10"/>
      <x:c r="C185" s="8"/>
      <x:c r="D185" s="8"/>
      <x:c r="E185" s="8"/>
      <x:c r="F185" s="8"/>
      <x:c r="G185" s="10"/>
      <x:c r="H185" s="11"/>
      <x:c r="I185" s="11"/>
      <x:c r="J185" s="11"/>
      <x:c r="K185" s="12" t="str">
        <x:f>IF(A185="","",IF(AND(ISNUMBER(I185),ISNUMBER(J185)),I185-J185,""))</x:f>
      </x:c>
      <x:c r="L185" s="13"/>
      <x:c r="M185" s="12" t="str">
        <x:f>IF(AND(ISNUMBER(K185),ISNUMBER(L185),L185&gt;0),K185/L185,"")</x:f>
      </x:c>
      <x:c r="N185" s="8"/>
      <x:c r="O185" s="10"/>
      <x:c r="P185" s="8"/>
      <x:c r="Q185" s="8"/>
      <x:c r="R185" s="9" t="str">
        <x:f>IF(A185="","",IF(OR(F185="Lost",F185="Completed"),"Closed",IF(OR(N185="",O185=""),"Add action/date",IF(O185&lt;='Review'!$B$6,"Due now","Scheduled"))))</x:f>
      </x:c>
    </x:row>
    <x:row r="186" ht="23" customHeight="1">
      <x:c r="A186" s="8"/>
      <x:c r="B186" s="10"/>
      <x:c r="C186" s="8"/>
      <x:c r="D186" s="8"/>
      <x:c r="E186" s="8"/>
      <x:c r="F186" s="8"/>
      <x:c r="G186" s="10"/>
      <x:c r="H186" s="11"/>
      <x:c r="I186" s="11"/>
      <x:c r="J186" s="11"/>
      <x:c r="K186" s="12" t="str">
        <x:f>IF(A186="","",IF(AND(ISNUMBER(I186),ISNUMBER(J186)),I186-J186,""))</x:f>
      </x:c>
      <x:c r="L186" s="13"/>
      <x:c r="M186" s="12" t="str">
        <x:f>IF(AND(ISNUMBER(K186),ISNUMBER(L186),L186&gt;0),K186/L186,"")</x:f>
      </x:c>
      <x:c r="N186" s="8"/>
      <x:c r="O186" s="10"/>
      <x:c r="P186" s="8"/>
      <x:c r="Q186" s="8"/>
      <x:c r="R186" s="9" t="str">
        <x:f>IF(A186="","",IF(OR(F186="Lost",F186="Completed"),"Closed",IF(OR(N186="",O186=""),"Add action/date",IF(O186&lt;='Review'!$B$6,"Due now","Scheduled"))))</x:f>
      </x:c>
    </x:row>
    <x:row r="187" ht="23" customHeight="1">
      <x:c r="A187" s="8"/>
      <x:c r="B187" s="10"/>
      <x:c r="C187" s="8"/>
      <x:c r="D187" s="8"/>
      <x:c r="E187" s="8"/>
      <x:c r="F187" s="8"/>
      <x:c r="G187" s="10"/>
      <x:c r="H187" s="11"/>
      <x:c r="I187" s="11"/>
      <x:c r="J187" s="11"/>
      <x:c r="K187" s="12" t="str">
        <x:f>IF(A187="","",IF(AND(ISNUMBER(I187),ISNUMBER(J187)),I187-J187,""))</x:f>
      </x:c>
      <x:c r="L187" s="13"/>
      <x:c r="M187" s="12" t="str">
        <x:f>IF(AND(ISNUMBER(K187),ISNUMBER(L187),L187&gt;0),K187/L187,"")</x:f>
      </x:c>
      <x:c r="N187" s="8"/>
      <x:c r="O187" s="10"/>
      <x:c r="P187" s="8"/>
      <x:c r="Q187" s="8"/>
      <x:c r="R187" s="9" t="str">
        <x:f>IF(A187="","",IF(OR(F187="Lost",F187="Completed"),"Closed",IF(OR(N187="",O187=""),"Add action/date",IF(O187&lt;='Review'!$B$6,"Due now","Scheduled"))))</x:f>
      </x:c>
    </x:row>
    <x:row r="188" ht="23" customHeight="1">
      <x:c r="A188" s="8"/>
      <x:c r="B188" s="10"/>
      <x:c r="C188" s="8"/>
      <x:c r="D188" s="8"/>
      <x:c r="E188" s="8"/>
      <x:c r="F188" s="8"/>
      <x:c r="G188" s="10"/>
      <x:c r="H188" s="11"/>
      <x:c r="I188" s="11"/>
      <x:c r="J188" s="11"/>
      <x:c r="K188" s="12" t="str">
        <x:f>IF(A188="","",IF(AND(ISNUMBER(I188),ISNUMBER(J188)),I188-J188,""))</x:f>
      </x:c>
      <x:c r="L188" s="13"/>
      <x:c r="M188" s="12" t="str">
        <x:f>IF(AND(ISNUMBER(K188),ISNUMBER(L188),L188&gt;0),K188/L188,"")</x:f>
      </x:c>
      <x:c r="N188" s="8"/>
      <x:c r="O188" s="10"/>
      <x:c r="P188" s="8"/>
      <x:c r="Q188" s="8"/>
      <x:c r="R188" s="9" t="str">
        <x:f>IF(A188="","",IF(OR(F188="Lost",F188="Completed"),"Closed",IF(OR(N188="",O188=""),"Add action/date",IF(O188&lt;='Review'!$B$6,"Due now","Scheduled"))))</x:f>
      </x:c>
    </x:row>
    <x:row r="189" ht="23" customHeight="1">
      <x:c r="A189" s="8"/>
      <x:c r="B189" s="10"/>
      <x:c r="C189" s="8"/>
      <x:c r="D189" s="8"/>
      <x:c r="E189" s="8"/>
      <x:c r="F189" s="8"/>
      <x:c r="G189" s="10"/>
      <x:c r="H189" s="11"/>
      <x:c r="I189" s="11"/>
      <x:c r="J189" s="11"/>
      <x:c r="K189" s="12" t="str">
        <x:f>IF(A189="","",IF(AND(ISNUMBER(I189),ISNUMBER(J189)),I189-J189,""))</x:f>
      </x:c>
      <x:c r="L189" s="13"/>
      <x:c r="M189" s="12" t="str">
        <x:f>IF(AND(ISNUMBER(K189),ISNUMBER(L189),L189&gt;0),K189/L189,"")</x:f>
      </x:c>
      <x:c r="N189" s="8"/>
      <x:c r="O189" s="10"/>
      <x:c r="P189" s="8"/>
      <x:c r="Q189" s="8"/>
      <x:c r="R189" s="9" t="str">
        <x:f>IF(A189="","",IF(OR(F189="Lost",F189="Completed"),"Closed",IF(OR(N189="",O189=""),"Add action/date",IF(O189&lt;='Review'!$B$6,"Due now","Scheduled"))))</x:f>
      </x:c>
    </x:row>
    <x:row r="190" ht="23" customHeight="1">
      <x:c r="A190" s="8"/>
      <x:c r="B190" s="10"/>
      <x:c r="C190" s="8"/>
      <x:c r="D190" s="8"/>
      <x:c r="E190" s="8"/>
      <x:c r="F190" s="8"/>
      <x:c r="G190" s="10"/>
      <x:c r="H190" s="11"/>
      <x:c r="I190" s="11"/>
      <x:c r="J190" s="11"/>
      <x:c r="K190" s="12" t="str">
        <x:f>IF(A190="","",IF(AND(ISNUMBER(I190),ISNUMBER(J190)),I190-J190,""))</x:f>
      </x:c>
      <x:c r="L190" s="13"/>
      <x:c r="M190" s="12" t="str">
        <x:f>IF(AND(ISNUMBER(K190),ISNUMBER(L190),L190&gt;0),K190/L190,"")</x:f>
      </x:c>
      <x:c r="N190" s="8"/>
      <x:c r="O190" s="10"/>
      <x:c r="P190" s="8"/>
      <x:c r="Q190" s="8"/>
      <x:c r="R190" s="9" t="str">
        <x:f>IF(A190="","",IF(OR(F190="Lost",F190="Completed"),"Closed",IF(OR(N190="",O190=""),"Add action/date",IF(O190&lt;='Review'!$B$6,"Due now","Scheduled"))))</x:f>
      </x:c>
    </x:row>
    <x:row r="191" ht="23" customHeight="1">
      <x:c r="A191" s="8"/>
      <x:c r="B191" s="10"/>
      <x:c r="C191" s="8"/>
      <x:c r="D191" s="8"/>
      <x:c r="E191" s="8"/>
      <x:c r="F191" s="8"/>
      <x:c r="G191" s="10"/>
      <x:c r="H191" s="11"/>
      <x:c r="I191" s="11"/>
      <x:c r="J191" s="11"/>
      <x:c r="K191" s="12" t="str">
        <x:f>IF(A191="","",IF(AND(ISNUMBER(I191),ISNUMBER(J191)),I191-J191,""))</x:f>
      </x:c>
      <x:c r="L191" s="13"/>
      <x:c r="M191" s="12" t="str">
        <x:f>IF(AND(ISNUMBER(K191),ISNUMBER(L191),L191&gt;0),K191/L191,"")</x:f>
      </x:c>
      <x:c r="N191" s="8"/>
      <x:c r="O191" s="10"/>
      <x:c r="P191" s="8"/>
      <x:c r="Q191" s="8"/>
      <x:c r="R191" s="9" t="str">
        <x:f>IF(A191="","",IF(OR(F191="Lost",F191="Completed"),"Closed",IF(OR(N191="",O191=""),"Add action/date",IF(O191&lt;='Review'!$B$6,"Due now","Scheduled"))))</x:f>
      </x:c>
    </x:row>
    <x:row r="192" ht="23" customHeight="1">
      <x:c r="A192" s="8"/>
      <x:c r="B192" s="10"/>
      <x:c r="C192" s="8"/>
      <x:c r="D192" s="8"/>
      <x:c r="E192" s="8"/>
      <x:c r="F192" s="8"/>
      <x:c r="G192" s="10"/>
      <x:c r="H192" s="11"/>
      <x:c r="I192" s="11"/>
      <x:c r="J192" s="11"/>
      <x:c r="K192" s="12" t="str">
        <x:f>IF(A192="","",IF(AND(ISNUMBER(I192),ISNUMBER(J192)),I192-J192,""))</x:f>
      </x:c>
      <x:c r="L192" s="13"/>
      <x:c r="M192" s="12" t="str">
        <x:f>IF(AND(ISNUMBER(K192),ISNUMBER(L192),L192&gt;0),K192/L192,"")</x:f>
      </x:c>
      <x:c r="N192" s="8"/>
      <x:c r="O192" s="10"/>
      <x:c r="P192" s="8"/>
      <x:c r="Q192" s="8"/>
      <x:c r="R192" s="9" t="str">
        <x:f>IF(A192="","",IF(OR(F192="Lost",F192="Completed"),"Closed",IF(OR(N192="",O192=""),"Add action/date",IF(O192&lt;='Review'!$B$6,"Due now","Scheduled"))))</x:f>
      </x:c>
    </x:row>
    <x:row r="193" ht="23" customHeight="1">
      <x:c r="A193" s="8"/>
      <x:c r="B193" s="10"/>
      <x:c r="C193" s="8"/>
      <x:c r="D193" s="8"/>
      <x:c r="E193" s="8"/>
      <x:c r="F193" s="8"/>
      <x:c r="G193" s="10"/>
      <x:c r="H193" s="11"/>
      <x:c r="I193" s="11"/>
      <x:c r="J193" s="11"/>
      <x:c r="K193" s="12" t="str">
        <x:f>IF(A193="","",IF(AND(ISNUMBER(I193),ISNUMBER(J193)),I193-J193,""))</x:f>
      </x:c>
      <x:c r="L193" s="13"/>
      <x:c r="M193" s="12" t="str">
        <x:f>IF(AND(ISNUMBER(K193),ISNUMBER(L193),L193&gt;0),K193/L193,"")</x:f>
      </x:c>
      <x:c r="N193" s="8"/>
      <x:c r="O193" s="10"/>
      <x:c r="P193" s="8"/>
      <x:c r="Q193" s="8"/>
      <x:c r="R193" s="9" t="str">
        <x:f>IF(A193="","",IF(OR(F193="Lost",F193="Completed"),"Closed",IF(OR(N193="",O193=""),"Add action/date",IF(O193&lt;='Review'!$B$6,"Due now","Scheduled"))))</x:f>
      </x:c>
    </x:row>
    <x:row r="194" ht="23" customHeight="1">
      <x:c r="A194" s="8"/>
      <x:c r="B194" s="10"/>
      <x:c r="C194" s="8"/>
      <x:c r="D194" s="8"/>
      <x:c r="E194" s="8"/>
      <x:c r="F194" s="8"/>
      <x:c r="G194" s="10"/>
      <x:c r="H194" s="11"/>
      <x:c r="I194" s="11"/>
      <x:c r="J194" s="11"/>
      <x:c r="K194" s="12" t="str">
        <x:f>IF(A194="","",IF(AND(ISNUMBER(I194),ISNUMBER(J194)),I194-J194,""))</x:f>
      </x:c>
      <x:c r="L194" s="13"/>
      <x:c r="M194" s="12" t="str">
        <x:f>IF(AND(ISNUMBER(K194),ISNUMBER(L194),L194&gt;0),K194/L194,"")</x:f>
      </x:c>
      <x:c r="N194" s="8"/>
      <x:c r="O194" s="10"/>
      <x:c r="P194" s="8"/>
      <x:c r="Q194" s="8"/>
      <x:c r="R194" s="9" t="str">
        <x:f>IF(A194="","",IF(OR(F194="Lost",F194="Completed"),"Closed",IF(OR(N194="",O194=""),"Add action/date",IF(O194&lt;='Review'!$B$6,"Due now","Scheduled"))))</x:f>
      </x:c>
    </x:row>
    <x:row r="195" ht="23" customHeight="1">
      <x:c r="A195" s="8"/>
      <x:c r="B195" s="10"/>
      <x:c r="C195" s="8"/>
      <x:c r="D195" s="8"/>
      <x:c r="E195" s="8"/>
      <x:c r="F195" s="8"/>
      <x:c r="G195" s="10"/>
      <x:c r="H195" s="11"/>
      <x:c r="I195" s="11"/>
      <x:c r="J195" s="11"/>
      <x:c r="K195" s="12" t="str">
        <x:f>IF(A195="","",IF(AND(ISNUMBER(I195),ISNUMBER(J195)),I195-J195,""))</x:f>
      </x:c>
      <x:c r="L195" s="13"/>
      <x:c r="M195" s="12" t="str">
        <x:f>IF(AND(ISNUMBER(K195),ISNUMBER(L195),L195&gt;0),K195/L195,"")</x:f>
      </x:c>
      <x:c r="N195" s="8"/>
      <x:c r="O195" s="10"/>
      <x:c r="P195" s="8"/>
      <x:c r="Q195" s="8"/>
      <x:c r="R195" s="9" t="str">
        <x:f>IF(A195="","",IF(OR(F195="Lost",F195="Completed"),"Closed",IF(OR(N195="",O195=""),"Add action/date",IF(O195&lt;='Review'!$B$6,"Due now","Scheduled"))))</x:f>
      </x:c>
    </x:row>
    <x:row r="196" ht="23" customHeight="1">
      <x:c r="A196" s="8"/>
      <x:c r="B196" s="10"/>
      <x:c r="C196" s="8"/>
      <x:c r="D196" s="8"/>
      <x:c r="E196" s="8"/>
      <x:c r="F196" s="8"/>
      <x:c r="G196" s="10"/>
      <x:c r="H196" s="11"/>
      <x:c r="I196" s="11"/>
      <x:c r="J196" s="11"/>
      <x:c r="K196" s="12" t="str">
        <x:f>IF(A196="","",IF(AND(ISNUMBER(I196),ISNUMBER(J196)),I196-J196,""))</x:f>
      </x:c>
      <x:c r="L196" s="13"/>
      <x:c r="M196" s="12" t="str">
        <x:f>IF(AND(ISNUMBER(K196),ISNUMBER(L196),L196&gt;0),K196/L196,"")</x:f>
      </x:c>
      <x:c r="N196" s="8"/>
      <x:c r="O196" s="10"/>
      <x:c r="P196" s="8"/>
      <x:c r="Q196" s="8"/>
      <x:c r="R196" s="9" t="str">
        <x:f>IF(A196="","",IF(OR(F196="Lost",F196="Completed"),"Closed",IF(OR(N196="",O196=""),"Add action/date",IF(O196&lt;='Review'!$B$6,"Due now","Scheduled"))))</x:f>
      </x:c>
    </x:row>
    <x:row r="197" ht="23" customHeight="1">
      <x:c r="A197" s="8"/>
      <x:c r="B197" s="10"/>
      <x:c r="C197" s="8"/>
      <x:c r="D197" s="8"/>
      <x:c r="E197" s="8"/>
      <x:c r="F197" s="8"/>
      <x:c r="G197" s="10"/>
      <x:c r="H197" s="11"/>
      <x:c r="I197" s="11"/>
      <x:c r="J197" s="11"/>
      <x:c r="K197" s="12" t="str">
        <x:f>IF(A197="","",IF(AND(ISNUMBER(I197),ISNUMBER(J197)),I197-J197,""))</x:f>
      </x:c>
      <x:c r="L197" s="13"/>
      <x:c r="M197" s="12" t="str">
        <x:f>IF(AND(ISNUMBER(K197),ISNUMBER(L197),L197&gt;0),K197/L197,"")</x:f>
      </x:c>
      <x:c r="N197" s="8"/>
      <x:c r="O197" s="10"/>
      <x:c r="P197" s="8"/>
      <x:c r="Q197" s="8"/>
      <x:c r="R197" s="9" t="str">
        <x:f>IF(A197="","",IF(OR(F197="Lost",F197="Completed"),"Closed",IF(OR(N197="",O197=""),"Add action/date",IF(O197&lt;='Review'!$B$6,"Due now","Scheduled"))))</x:f>
      </x:c>
    </x:row>
    <x:row r="198" ht="23" customHeight="1">
      <x:c r="A198" s="8"/>
      <x:c r="B198" s="10"/>
      <x:c r="C198" s="8"/>
      <x:c r="D198" s="8"/>
      <x:c r="E198" s="8"/>
      <x:c r="F198" s="8"/>
      <x:c r="G198" s="10"/>
      <x:c r="H198" s="11"/>
      <x:c r="I198" s="11"/>
      <x:c r="J198" s="11"/>
      <x:c r="K198" s="12" t="str">
        <x:f>IF(A198="","",IF(AND(ISNUMBER(I198),ISNUMBER(J198)),I198-J198,""))</x:f>
      </x:c>
      <x:c r="L198" s="13"/>
      <x:c r="M198" s="12" t="str">
        <x:f>IF(AND(ISNUMBER(K198),ISNUMBER(L198),L198&gt;0),K198/L198,"")</x:f>
      </x:c>
      <x:c r="N198" s="8"/>
      <x:c r="O198" s="10"/>
      <x:c r="P198" s="8"/>
      <x:c r="Q198" s="8"/>
      <x:c r="R198" s="9" t="str">
        <x:f>IF(A198="","",IF(OR(F198="Lost",F198="Completed"),"Closed",IF(OR(N198="",O198=""),"Add action/date",IF(O198&lt;='Review'!$B$6,"Due now","Scheduled"))))</x:f>
      </x:c>
    </x:row>
    <x:row r="199" ht="23" customHeight="1">
      <x:c r="A199" s="8"/>
      <x:c r="B199" s="10"/>
      <x:c r="C199" s="8"/>
      <x:c r="D199" s="8"/>
      <x:c r="E199" s="8"/>
      <x:c r="F199" s="8"/>
      <x:c r="G199" s="10"/>
      <x:c r="H199" s="11"/>
      <x:c r="I199" s="11"/>
      <x:c r="J199" s="11"/>
      <x:c r="K199" s="12" t="str">
        <x:f>IF(A199="","",IF(AND(ISNUMBER(I199),ISNUMBER(J199)),I199-J199,""))</x:f>
      </x:c>
      <x:c r="L199" s="13"/>
      <x:c r="M199" s="12" t="str">
        <x:f>IF(AND(ISNUMBER(K199),ISNUMBER(L199),L199&gt;0),K199/L199,"")</x:f>
      </x:c>
      <x:c r="N199" s="8"/>
      <x:c r="O199" s="10"/>
      <x:c r="P199" s="8"/>
      <x:c r="Q199" s="8"/>
      <x:c r="R199" s="9" t="str">
        <x:f>IF(A199="","",IF(OR(F199="Lost",F199="Completed"),"Closed",IF(OR(N199="",O199=""),"Add action/date",IF(O199&lt;='Review'!$B$6,"Due now","Scheduled"))))</x:f>
      </x:c>
    </x:row>
    <x:row r="200" ht="23" customHeight="1">
      <x:c r="A200" s="8"/>
      <x:c r="B200" s="10"/>
      <x:c r="C200" s="8"/>
      <x:c r="D200" s="8"/>
      <x:c r="E200" s="8"/>
      <x:c r="F200" s="8"/>
      <x:c r="G200" s="10"/>
      <x:c r="H200" s="11"/>
      <x:c r="I200" s="11"/>
      <x:c r="J200" s="11"/>
      <x:c r="K200" s="12" t="str">
        <x:f>IF(A200="","",IF(AND(ISNUMBER(I200),ISNUMBER(J200)),I200-J200,""))</x:f>
      </x:c>
      <x:c r="L200" s="13"/>
      <x:c r="M200" s="12" t="str">
        <x:f>IF(AND(ISNUMBER(K200),ISNUMBER(L200),L200&gt;0),K200/L200,"")</x:f>
      </x:c>
      <x:c r="N200" s="8"/>
      <x:c r="O200" s="10"/>
      <x:c r="P200" s="8"/>
      <x:c r="Q200" s="8"/>
      <x:c r="R200" s="9" t="str">
        <x:f>IF(A200="","",IF(OR(F200="Lost",F200="Completed"),"Closed",IF(OR(N200="",O200=""),"Add action/date",IF(O200&lt;='Review'!$B$6,"Due now","Scheduled"))))</x:f>
      </x:c>
    </x:row>
    <x:row r="201" ht="23" customHeight="1">
      <x:c r="A201" s="8"/>
      <x:c r="B201" s="10"/>
      <x:c r="C201" s="8"/>
      <x:c r="D201" s="8"/>
      <x:c r="E201" s="8"/>
      <x:c r="F201" s="8"/>
      <x:c r="G201" s="10"/>
      <x:c r="H201" s="11"/>
      <x:c r="I201" s="11"/>
      <x:c r="J201" s="11"/>
      <x:c r="K201" s="12" t="str">
        <x:f>IF(A201="","",IF(AND(ISNUMBER(I201),ISNUMBER(J201)),I201-J201,""))</x:f>
      </x:c>
      <x:c r="L201" s="13"/>
      <x:c r="M201" s="12" t="str">
        <x:f>IF(AND(ISNUMBER(K201),ISNUMBER(L201),L201&gt;0),K201/L201,"")</x:f>
      </x:c>
      <x:c r="N201" s="8"/>
      <x:c r="O201" s="10"/>
      <x:c r="P201" s="8"/>
      <x:c r="Q201" s="8"/>
      <x:c r="R201" s="9" t="str">
        <x:f>IF(A201="","",IF(OR(F201="Lost",F201="Completed"),"Closed",IF(OR(N201="",O201=""),"Add action/date",IF(O201&lt;='Review'!$B$6,"Due now","Scheduled"))))</x:f>
      </x:c>
    </x:row>
    <x:row r="202" ht="23" customHeight="1">
      <x:c r="A202" s="8"/>
      <x:c r="B202" s="10"/>
      <x:c r="C202" s="8"/>
      <x:c r="D202" s="8"/>
      <x:c r="E202" s="8"/>
      <x:c r="F202" s="8"/>
      <x:c r="G202" s="10"/>
      <x:c r="H202" s="11"/>
      <x:c r="I202" s="11"/>
      <x:c r="J202" s="11"/>
      <x:c r="K202" s="12" t="str">
        <x:f>IF(A202="","",IF(AND(ISNUMBER(I202),ISNUMBER(J202)),I202-J202,""))</x:f>
      </x:c>
      <x:c r="L202" s="13"/>
      <x:c r="M202" s="12" t="str">
        <x:f>IF(AND(ISNUMBER(K202),ISNUMBER(L202),L202&gt;0),K202/L202,"")</x:f>
      </x:c>
      <x:c r="N202" s="8"/>
      <x:c r="O202" s="10"/>
      <x:c r="P202" s="8"/>
      <x:c r="Q202" s="8"/>
      <x:c r="R202" s="9" t="str">
        <x:f>IF(A202="","",IF(OR(F202="Lost",F202="Completed"),"Closed",IF(OR(N202="",O202=""),"Add action/date",IF(O202&lt;='Review'!$B$6,"Due now","Scheduled"))))</x:f>
      </x:c>
    </x:row>
    <x:row r="203" ht="23" customHeight="1">
      <x:c r="A203" s="8"/>
      <x:c r="B203" s="10"/>
      <x:c r="C203" s="8"/>
      <x:c r="D203" s="8"/>
      <x:c r="E203" s="8"/>
      <x:c r="F203" s="8"/>
      <x:c r="G203" s="10"/>
      <x:c r="H203" s="11"/>
      <x:c r="I203" s="11"/>
      <x:c r="J203" s="11"/>
      <x:c r="K203" s="12" t="str">
        <x:f>IF(A203="","",IF(AND(ISNUMBER(I203),ISNUMBER(J203)),I203-J203,""))</x:f>
      </x:c>
      <x:c r="L203" s="13"/>
      <x:c r="M203" s="12" t="str">
        <x:f>IF(AND(ISNUMBER(K203),ISNUMBER(L203),L203&gt;0),K203/L203,"")</x:f>
      </x:c>
      <x:c r="N203" s="8"/>
      <x:c r="O203" s="10"/>
      <x:c r="P203" s="8"/>
      <x:c r="Q203" s="8"/>
      <x:c r="R203" s="9" t="str">
        <x:f>IF(A203="","",IF(OR(F203="Lost",F203="Completed"),"Closed",IF(OR(N203="",O203=""),"Add action/date",IF(O203&lt;='Review'!$B$6,"Due now","Scheduled"))))</x:f>
      </x:c>
    </x:row>
    <x:row r="204" ht="23" customHeight="1">
      <x:c r="A204" s="8"/>
      <x:c r="B204" s="10"/>
      <x:c r="C204" s="8"/>
      <x:c r="D204" s="8"/>
      <x:c r="E204" s="8"/>
      <x:c r="F204" s="8"/>
      <x:c r="G204" s="10"/>
      <x:c r="H204" s="11"/>
      <x:c r="I204" s="11"/>
      <x:c r="J204" s="11"/>
      <x:c r="K204" s="12" t="str">
        <x:f>IF(A204="","",IF(AND(ISNUMBER(I204),ISNUMBER(J204)),I204-J204,""))</x:f>
      </x:c>
      <x:c r="L204" s="13"/>
      <x:c r="M204" s="12" t="str">
        <x:f>IF(AND(ISNUMBER(K204),ISNUMBER(L204),L204&gt;0),K204/L204,"")</x:f>
      </x:c>
      <x:c r="N204" s="8"/>
      <x:c r="O204" s="10"/>
      <x:c r="P204" s="8"/>
      <x:c r="Q204" s="8"/>
      <x:c r="R204" s="9" t="str">
        <x:f>IF(A204="","",IF(OR(F204="Lost",F204="Completed"),"Closed",IF(OR(N204="",O204=""),"Add action/date",IF(O204&lt;='Review'!$B$6,"Due now","Scheduled"))))</x:f>
      </x:c>
    </x:row>
    <x:row r="205" ht="23" customHeight="1">
      <x:c r="A205" s="8"/>
      <x:c r="B205" s="10"/>
      <x:c r="C205" s="8"/>
      <x:c r="D205" s="8"/>
      <x:c r="E205" s="8"/>
      <x:c r="F205" s="8"/>
      <x:c r="G205" s="10"/>
      <x:c r="H205" s="11"/>
      <x:c r="I205" s="11"/>
      <x:c r="J205" s="11"/>
      <x:c r="K205" s="12" t="str">
        <x:f>IF(A205="","",IF(AND(ISNUMBER(I205),ISNUMBER(J205)),I205-J205,""))</x:f>
      </x:c>
      <x:c r="L205" s="13"/>
      <x:c r="M205" s="12" t="str">
        <x:f>IF(AND(ISNUMBER(K205),ISNUMBER(L205),L205&gt;0),K205/L205,"")</x:f>
      </x:c>
      <x:c r="N205" s="8"/>
      <x:c r="O205" s="10"/>
      <x:c r="P205" s="8"/>
      <x:c r="Q205" s="8"/>
      <x:c r="R205" s="9" t="str">
        <x:f>IF(A205="","",IF(OR(F205="Lost",F205="Completed"),"Closed",IF(OR(N205="",O205=""),"Add action/date",IF(O205&lt;='Review'!$B$6,"Due now","Scheduled"))))</x:f>
      </x:c>
    </x:row>
    <x:row r="206" ht="23" customHeight="1">
      <x:c r="A206" s="8"/>
      <x:c r="B206" s="10"/>
      <x:c r="C206" s="8"/>
      <x:c r="D206" s="8"/>
      <x:c r="E206" s="8"/>
      <x:c r="F206" s="8"/>
      <x:c r="G206" s="10"/>
      <x:c r="H206" s="11"/>
      <x:c r="I206" s="11"/>
      <x:c r="J206" s="11"/>
      <x:c r="K206" s="12" t="str">
        <x:f>IF(A206="","",IF(AND(ISNUMBER(I206),ISNUMBER(J206)),I206-J206,""))</x:f>
      </x:c>
      <x:c r="L206" s="13"/>
      <x:c r="M206" s="12" t="str">
        <x:f>IF(AND(ISNUMBER(K206),ISNUMBER(L206),L206&gt;0),K206/L206,"")</x:f>
      </x:c>
      <x:c r="N206" s="8"/>
      <x:c r="O206" s="10"/>
      <x:c r="P206" s="8"/>
      <x:c r="Q206" s="8"/>
      <x:c r="R206" s="9" t="str">
        <x:f>IF(A206="","",IF(OR(F206="Lost",F206="Completed"),"Closed",IF(OR(N206="",O206=""),"Add action/date",IF(O206&lt;='Review'!$B$6,"Due now","Scheduled"))))</x:f>
      </x:c>
    </x:row>
    <x:row r="207" ht="23" customHeight="1">
      <x:c r="A207" s="8"/>
      <x:c r="B207" s="10"/>
      <x:c r="C207" s="8"/>
      <x:c r="D207" s="8"/>
      <x:c r="E207" s="8"/>
      <x:c r="F207" s="8"/>
      <x:c r="G207" s="10"/>
      <x:c r="H207" s="11"/>
      <x:c r="I207" s="11"/>
      <x:c r="J207" s="11"/>
      <x:c r="K207" s="12" t="str">
        <x:f>IF(A207="","",IF(AND(ISNUMBER(I207),ISNUMBER(J207)),I207-J207,""))</x:f>
      </x:c>
      <x:c r="L207" s="13"/>
      <x:c r="M207" s="12" t="str">
        <x:f>IF(AND(ISNUMBER(K207),ISNUMBER(L207),L207&gt;0),K207/L207,"")</x:f>
      </x:c>
      <x:c r="N207" s="8"/>
      <x:c r="O207" s="10"/>
      <x:c r="P207" s="8"/>
      <x:c r="Q207" s="8"/>
      <x:c r="R207" s="9" t="str">
        <x:f>IF(A207="","",IF(OR(F207="Lost",F207="Completed"),"Closed",IF(OR(N207="",O207=""),"Add action/date",IF(O207&lt;='Review'!$B$6,"Due now","Scheduled"))))</x:f>
      </x:c>
    </x:row>
  </x:sheetData>
  <x:conditionalFormatting sqref="R8:R207">
    <x:cfRule type="containsText" dxfId="0" priority="1" operator="containsText" text="Due now"/>
    <x:cfRule type="containsText" dxfId="1" priority="2" operator="containsText" text="Add action/date"/>
  </x:conditionalFormatting>
  <x:conditionalFormatting sqref="K8:K207">
    <x:cfRule type="cellIs" dxfId="2" priority="3" operator="lessThan">
      <x:formula>0</x:formula>
    </x:cfRule>
  </x:conditionalFormatting>
  <x:dataValidations count="3">
    <x:dataValidation type="list" sqref="C8:C207">
      <x:formula1>"Google organic,Google Ads,Local Services Ads,Referral,Repeat customer,Social,Other,Unknown"</x:formula1>
    </x:dataValidation>
    <x:dataValidation type="list" sqref="E8:E207">
      <x:formula1>"Yes,No,Review"</x:formula1>
    </x:dataValidation>
    <x:dataValidation type="list" sqref="F8:F207">
      <x:formula1>"New,Visit arranged,Quoted,Booked,Completed,Lost"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b2e5c1ebac945f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43" hidden="0" customWidth="1"/>
    <x:col min="3" max="3" width="48" hidden="0" customWidth="1"/>
    <x:col min="4" max="4" width="19" hidden="0" customWidth="1"/>
    <x:col min="5" max="5" width="17" hidden="0" customWidth="1"/>
    <x:col min="6" max="6" width="20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2" customHeight="1">
      <x:c r="A2" s="3" t="str">
        <x:v>Your next 30 days</x:v>
      </x:c>
      <x:c r="B2" s="2"/>
      <x:c r="C2" s="2"/>
      <x:c r="D2" s="2"/>
      <x:c r="E2" s="2"/>
      <x:c r="F2" s="2"/>
    </x:row>
    <x:row r="3" ht="23" customHeight="1">
      <x:c r="A3" s="2" t="str">
        <x:v>Choose one route from the guide. Edit the actions, name an owner and set a real date.</x:v>
      </x:c>
      <x:c r="B3" s="2"/>
      <x:c r="C3" s="2"/>
      <x:c r="D3" s="2"/>
      <x:c r="E3" s="2"/>
      <x:c r="F3" s="2"/>
    </x:row>
    <x:row r="4" ht="23" customHeight="1">
      <x:c r="A4" s="2"/>
      <x:c r="B4" s="2"/>
      <x:c r="C4" s="2"/>
      <x:c r="D4" s="2"/>
      <x:c r="E4" s="2"/>
      <x:c r="F4" s="2"/>
    </x:row>
    <x:row r="5" ht="40" customHeight="1">
      <x:c r="A5" s="7" t="str">
        <x:v>Week</x:v>
      </x:c>
      <x:c r="B5" s="7" t="str">
        <x:v>Action</x:v>
      </x:c>
      <x:c r="C5" s="7" t="str">
        <x:v>Evidence it is done</x:v>
      </x:c>
      <x:c r="D5" s="7" t="str">
        <x:v>Owner</x:v>
      </x:c>
      <x:c r="E5" s="7" t="str">
        <x:v>Due date</x:v>
      </x:c>
      <x:c r="F5" s="7" t="str">
        <x:v>Status</x:v>
      </x:c>
    </x:row>
    <x:row r="6" ht="48" customHeight="1">
      <x:c r="A6" s="2" t="n">
        <x:v>1</x:v>
      </x:c>
      <x:c r="B6" s="18" t="str">
        <x:v>Record the last 20 genuine enquiries</x:v>
      </x:c>
      <x:c r="C6" s="18" t="str">
        <x:v>Source, suitability, stage and next action entered</x:v>
      </x:c>
      <x:c r="D6" s="8" t="str"/>
      <x:c r="E6" s="10"/>
      <x:c r="F6" s="8" t="str">
        <x:v>Not started</x:v>
      </x:c>
    </x:row>
    <x:row r="7" ht="48" customHeight="1">
      <x:c r="A7" s="2" t="n">
        <x:v>1</x:v>
      </x:c>
      <x:c r="B7" s="18" t="str">
        <x:v>Set a target and check capacity</x:v>
      </x:c>
      <x:c r="C7" s="18" t="str">
        <x:v>Extra jobs and team-days written down</x:v>
      </x:c>
      <x:c r="D7" s="8" t="str"/>
      <x:c r="E7" s="10"/>
      <x:c r="F7" s="8" t="str">
        <x:v>Not started</x:v>
      </x:c>
    </x:row>
    <x:row r="8" ht="48" customHeight="1">
      <x:c r="A8" s="2" t="n">
        <x:v>1</x:v>
      </x:c>
      <x:c r="B8" s="18" t="str">
        <x:v>Clear unanswered genuine enquiries</x:v>
      </x:c>
      <x:c r="C8" s="18" t="str">
        <x:v>Every open row has an owner and next action</x:v>
      </x:c>
      <x:c r="D8" s="8" t="str"/>
      <x:c r="E8" s="10"/>
      <x:c r="F8" s="8" t="str">
        <x:v>Not started</x:v>
      </x:c>
    </x:row>
    <x:row r="9" ht="48" customHeight="1">
      <x:c r="A9" s="2" t="n">
        <x:v>2</x:v>
      </x:c>
      <x:c r="B9" s="18" t="str">
        <x:v>Check enquiry route on your phone</x:v>
      </x:c>
      <x:c r="C9" s="18" t="str">
        <x:v>Service, area, phone and form work correctly</x:v>
      </x:c>
      <x:c r="D9" s="8" t="str"/>
      <x:c r="E9" s="10"/>
      <x:c r="F9" s="8" t="str">
        <x:v>Not started</x:v>
      </x:c>
    </x:row>
    <x:row r="10" ht="48" customHeight="1">
      <x:c r="A10" s="2" t="n">
        <x:v>2</x:v>
      </x:c>
      <x:c r="B10" s="18" t="str">
        <x:v>Publish one completed-job example</x:v>
      </x:c>
      <x:c r="C10" s="18" t="str">
        <x:v>Approved photos and factual story on a relevant page</x:v>
      </x:c>
      <x:c r="D10" s="8" t="str"/>
      <x:c r="E10" s="10"/>
      <x:c r="F10" s="8" t="str">
        <x:v>Not started</x:v>
      </x:c>
    </x:row>
    <x:row r="11" ht="48" customHeight="1">
      <x:c r="A11" s="2" t="n">
        <x:v>2</x:v>
      </x:c>
      <x:c r="B11" s="18" t="str">
        <x:v>Answer common quote questions</x:v>
      </x:c>
      <x:c r="C11" s="18" t="str">
        <x:v>Access, scope, waste and next step made clear</x:v>
      </x:c>
      <x:c r="D11" s="8" t="str"/>
      <x:c r="E11" s="10"/>
      <x:c r="F11" s="8" t="str">
        <x:v>Not started</x:v>
      </x:c>
    </x:row>
    <x:row r="12" ht="48" customHeight="1">
      <x:c r="A12" s="2" t="n">
        <x:v>3</x:v>
      </x:c>
      <x:c r="B12" s="18" t="str">
        <x:v>Review due quotes</x:v>
      </x:c>
      <x:c r="C12" s="18" t="str">
        <x:v>Agreed follow-ups completed and outcomes recorded</x:v>
      </x:c>
      <x:c r="D12" s="8" t="str"/>
      <x:c r="E12" s="10"/>
      <x:c r="F12" s="8" t="str">
        <x:v>Not started</x:v>
      </x:c>
    </x:row>
    <x:row r="13" ht="48" customHeight="1">
      <x:c r="A13" s="2" t="n">
        <x:v>3</x:v>
      </x:c>
      <x:c r="B13" s="18" t="str">
        <x:v>Ask completed-job customers for honest feedback</x:v>
      </x:c>
      <x:c r="C13" s="18" t="str">
        <x:v>Normal customer process used consistently</x:v>
      </x:c>
      <x:c r="D13" s="8" t="str"/>
      <x:c r="E13" s="10"/>
      <x:c r="F13" s="8" t="str">
        <x:v>Not started</x:v>
      </x:c>
    </x:row>
    <x:row r="14" ht="48" customHeight="1">
      <x:c r="A14" s="2" t="n">
        <x:v>3</x:v>
      </x:c>
      <x:c r="B14" s="18" t="str">
        <x:v>Test one enquiry source within a chosen budget</x:v>
      </x:c>
      <x:c r="C14" s="18" t="str">
        <x:v>Source, spend cap and review date recorded</x:v>
      </x:c>
      <x:c r="D14" s="8" t="str"/>
      <x:c r="E14" s="10"/>
      <x:c r="F14" s="8" t="str">
        <x:v>Not started</x:v>
      </x:c>
    </x:row>
    <x:row r="15" ht="48" customHeight="1">
      <x:c r="A15" s="2" t="n">
        <x:v>4</x:v>
      </x:c>
      <x:c r="B15" s="18" t="str">
        <x:v>Review the same group of enquiries</x:v>
      </x:c>
      <x:c r="C15" s="18" t="str">
        <x:v>Suitable, quoted and won counted together</x:v>
      </x:c>
      <x:c r="D15" s="8" t="str"/>
      <x:c r="E15" s="10"/>
      <x:c r="F15" s="8" t="str">
        <x:v>Not started</x:v>
      </x:c>
    </x:row>
    <x:row r="16" ht="48" customHeight="1">
      <x:c r="A16" s="2" t="n">
        <x:v>4</x:v>
      </x:c>
      <x:c r="B16" s="18" t="str">
        <x:v>Compare contribution and capacity</x:v>
      </x:c>
      <x:c r="C16" s="18" t="str">
        <x:v>Job values, direct costs and team-days reviewed</x:v>
      </x:c>
      <x:c r="D16" s="8" t="str"/>
      <x:c r="E16" s="10"/>
      <x:c r="F16" s="8" t="str">
        <x:v>Not started</x:v>
      </x:c>
    </x:row>
    <x:row r="17" ht="48" customHeight="1">
      <x:c r="A17" s="2" t="n">
        <x:v>4</x:v>
      </x:c>
      <x:c r="B17" s="18" t="str">
        <x:v>Choose next month’s one priority</x:v>
      </x:c>
      <x:c r="C17" s="18" t="str">
        <x:v>Action, owner, budget and review date agreed</x:v>
      </x:c>
      <x:c r="D17" s="8" t="str"/>
      <x:c r="E17" s="10"/>
      <x:c r="F17" s="8" t="str">
        <x:v>Not started</x:v>
      </x:c>
    </x:row>
    <x:row r="18" ht="23" customHeight="1">
      <x:c r="A18" s="2"/>
      <x:c r="B18" s="2"/>
      <x:c r="C18" s="2"/>
      <x:c r="D18" s="2"/>
      <x:c r="E18" s="2"/>
      <x:c r="F18" s="2"/>
    </x:row>
    <x:row r="19" ht="23" customHeight="1">
      <x:c r="A19" s="2"/>
      <x:c r="B19" s="2"/>
      <x:c r="C19" s="2"/>
      <x:c r="D19" s="2"/>
      <x:c r="E19" s="2"/>
      <x:c r="F19" s="2"/>
    </x:row>
    <x:row r="20" ht="23" customHeight="1">
      <x:c r="A20" s="2" t="str">
        <x:v>Bring the completed tracker to a free video audit: treesurgeonmarketingagency.co.uk/contact/</x:v>
      </x:c>
      <x:c r="B20" s="2"/>
      <x:c r="C20" s="2"/>
      <x:c r="D20" s="2"/>
      <x:c r="E20" s="2"/>
      <x:c r="F20" s="2"/>
    </x:row>
    <x:row r="21" ht="23" customHeight="1">
      <x:c r="A21" s="2"/>
      <x:c r="B21" s="2"/>
      <x:c r="C21" s="2"/>
      <x:c r="D21" s="2"/>
      <x:c r="E21" s="2"/>
      <x:c r="F21" s="2"/>
    </x:row>
    <x:row r="22" ht="23" customHeight="1">
      <x:c r="A22" s="2" t="str">
        <x:v>These actions are a starting plan. Change them to fit your team, season, services and available time.</x:v>
      </x:c>
      <x:c r="B22" s="2"/>
      <x:c r="C22" s="2"/>
      <x:c r="D22" s="2"/>
      <x:c r="E22" s="2"/>
      <x:c r="F22" s="2"/>
    </x:row>
    <x:row r="23" ht="23" customHeight="1">
      <x:c r="A23" s="2"/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/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</x:sheetData>
  <x:dataValidations count="1">
    <x:dataValidation type="list" sqref="F6:F17">
      <x:formula1>"Not started,In progress,Done,Not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23" hidden="0" customWidth="1"/>
    <x:col min="4" max="4" width="30" hidden="0" customWidth="1"/>
    <x:col min="5" max="5" width="14" hidden="0" customWidth="1"/>
    <x:col min="6" max="6" width="20" hidden="0" customWidth="1"/>
    <x:col min="7" max="7" width="16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4" hidden="0" customWidth="1"/>
    <x:col min="13" max="13" width="23" hidden="0" customWidth="1"/>
    <x:col min="14" max="14" width="34" hidden="0" customWidth="1"/>
    <x:col min="15" max="15" width="16" hidden="0" customWidth="1"/>
    <x:col min="16" max="16" width="18" hidden="0" customWidth="1"/>
    <x:col min="17" max="17" width="30" hidden="0" customWidth="1"/>
    <x:col min="18" max="18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2" customHeight="1">
      <x:c r="A2" s="3" t="str">
        <x:v>Worked example — fictional enquiries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3" customHeight="1">
      <x:c r="A3" s="2" t="str">
        <x:v>Fictional example: 6 enquiries, 5 suitable, 2 booked/completed. No industry benchmark.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3" customHeight="1">
      <x:c r="A4" s="2" t="str">
        <x:v>At 24 Sep: 40% of suitable enquiries booked; £2,100 booked value; £900 contribution before overheads.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3" customHeight="1">
      <x:c r="A5" s="2" t="str">
        <x:v>Direct costs: labour (including owner time), disposal, fuel and job-specific hire. Team-days = teams × days.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3" customHeight="1">
      <x:c r="A6" s="2" t="str">
        <x:v>Quoted date stays populated after a win/loss. Booked value is agreed work, not cash received. Use consistent VAT treatment.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40" customHeight="1">
      <x:c r="A7" s="7" t="str">
        <x:v>Job reference</x:v>
      </x:c>
      <x:c r="B7" s="7" t="str">
        <x:v>Enquiry date</x:v>
      </x:c>
      <x:c r="C7" s="7" t="str">
        <x:v>Source</x:v>
      </x:c>
      <x:c r="D7" s="7" t="str">
        <x:v>Service / area</x:v>
      </x:c>
      <x:c r="E7" s="7" t="str">
        <x:v>Suitable?</x:v>
      </x:c>
      <x:c r="F7" s="7" t="str">
        <x:v>Stage</x:v>
      </x:c>
      <x:c r="G7" s="7" t="str">
        <x:v>Quote sent</x:v>
      </x:c>
      <x:c r="H7" s="7" t="str">
        <x:v>Quote value (£)</x:v>
      </x:c>
      <x:c r="I7" s="7" t="str">
        <x:v>Booked value (£)</x:v>
      </x:c>
      <x:c r="J7" s="7" t="str">
        <x:v>Direct costs (£)</x:v>
      </x:c>
      <x:c r="K7" s="7" t="str">
        <x:v>Contribution (£)</x:v>
      </x:c>
      <x:c r="L7" s="7" t="str">
        <x:v>Team-days</x:v>
      </x:c>
      <x:c r="M7" s="7" t="str">
        <x:v>Contribution / day (£)</x:v>
      </x:c>
      <x:c r="N7" s="7" t="str">
        <x:v>Next action</x:v>
      </x:c>
      <x:c r="O7" s="7" t="str">
        <x:v>Action due</x:v>
      </x:c>
      <x:c r="P7" s="7" t="str">
        <x:v>Owner</x:v>
      </x:c>
      <x:c r="Q7" s="7" t="str">
        <x:v>Loss / unsuitable reason</x:v>
      </x:c>
      <x:c r="R7" s="7" t="str">
        <x:v>Follow-up check</x:v>
      </x:c>
    </x:row>
    <x:row r="8" ht="23" customHeight="1">
      <x:c r="A8" s="8" t="str">
        <x:v>EX-01</x:v>
      </x:c>
      <x:c r="B8" s="10" t="n">
        <x:v>46267</x:v>
      </x:c>
      <x:c r="C8" s="8" t="str">
        <x:v>Google organic</x:v>
      </x:c>
      <x:c r="D8" s="8" t="str">
        <x:v>Crown reduction / local</x:v>
      </x:c>
      <x:c r="E8" s="8" t="str">
        <x:v>Yes</x:v>
      </x:c>
      <x:c r="F8" s="8" t="str">
        <x:v>Completed</x:v>
      </x:c>
      <x:c r="G8" s="10" t="n">
        <x:v>46268</x:v>
      </x:c>
      <x:c r="H8" s="11" t="n">
        <x:v>900</x:v>
      </x:c>
      <x:c r="I8" s="11" t="n">
        <x:v>900</x:v>
      </x:c>
      <x:c r="J8" s="11" t="n">
        <x:v>500</x:v>
      </x:c>
      <x:c r="K8" s="12" t="n">
        <x:f>IF(AND(ISNUMBER(I8),ISNUMBER(J8)),I8-J8,"")</x:f>
        <x:v>400</x:v>
      </x:c>
      <x:c r="L8" s="13" t="n">
        <x:v>1</x:v>
      </x:c>
      <x:c r="M8" s="12" t="n">
        <x:f>IF(AND(ISNUMBER(K8),ISNUMBER(L8),L8&gt;0),K8/L8,"")</x:f>
        <x:v>400</x:v>
      </x:c>
      <x:c r="N8" s="8" t="str"/>
      <x:c r="O8" s="10"/>
      <x:c r="P8" s="8" t="str">
        <x:v>Owner</x:v>
      </x:c>
      <x:c r="Q8" s="8" t="str"/>
      <x:c r="R8" s="9" t="str">
        <x:f>IF(OR(F8="Lost",F8="Completed"),"Closed",IF(OR(N8="",O8=""),"Add action/date",IF(O8&lt;=DATE(2026,9,24),"Due now","Scheduled")))</x:f>
        <x:v>Closed</x:v>
      </x:c>
    </x:row>
    <x:row r="9" ht="23" customHeight="1">
      <x:c r="A9" s="8" t="str">
        <x:v>EX-02</x:v>
      </x:c>
      <x:c r="B9" s="10" t="n">
        <x:v>46268</x:v>
      </x:c>
      <x:c r="C9" s="8" t="str">
        <x:v>Referral</x:v>
      </x:c>
      <x:c r="D9" s="8" t="str">
        <x:v>Hedge reduction / local</x:v>
      </x:c>
      <x:c r="E9" s="8" t="str">
        <x:v>Yes</x:v>
      </x:c>
      <x:c r="F9" s="8" t="str">
        <x:v>Booked</x:v>
      </x:c>
      <x:c r="G9" s="10" t="n">
        <x:v>46269</x:v>
      </x:c>
      <x:c r="H9" s="11" t="n">
        <x:v>1200</x:v>
      </x:c>
      <x:c r="I9" s="11" t="n">
        <x:v>1200</x:v>
      </x:c>
      <x:c r="J9" s="11" t="n">
        <x:v>700</x:v>
      </x:c>
      <x:c r="K9" s="12" t="n">
        <x:f>IF(AND(ISNUMBER(I9),ISNUMBER(J9)),I9-J9,"")</x:f>
        <x:v>500</x:v>
      </x:c>
      <x:c r="L9" s="13" t="n">
        <x:v>1</x:v>
      </x:c>
      <x:c r="M9" s="12" t="n">
        <x:f>IF(AND(ISNUMBER(K9),ISNUMBER(L9),L9&gt;0),K9/L9,"")</x:f>
        <x:v>500</x:v>
      </x:c>
      <x:c r="N9" s="8" t="str">
        <x:v>Confirm access</x:v>
      </x:c>
      <x:c r="O9" s="10" t="n">
        <x:v>46293</x:v>
      </x:c>
      <x:c r="P9" s="8" t="str">
        <x:v>Owner</x:v>
      </x:c>
      <x:c r="Q9" s="8" t="str"/>
      <x:c r="R9" s="9" t="str">
        <x:f>IF(OR(F9="Lost",F9="Completed"),"Closed",IF(OR(N9="",O9=""),"Add action/date",IF(O9&lt;=DATE(2026,9,24),"Due now","Scheduled")))</x:f>
        <x:v>Scheduled</x:v>
      </x:c>
    </x:row>
    <x:row r="10" ht="23" customHeight="1">
      <x:c r="A10" s="8" t="str">
        <x:v>EX-03</x:v>
      </x:c>
      <x:c r="B10" s="10" t="n">
        <x:v>46270</x:v>
      </x:c>
      <x:c r="C10" s="8" t="str">
        <x:v>Google Ads</x:v>
      </x:c>
      <x:c r="D10" s="8" t="str">
        <x:v>Stump removal / local</x:v>
      </x:c>
      <x:c r="E10" s="8" t="str">
        <x:v>Yes</x:v>
      </x:c>
      <x:c r="F10" s="8" t="str">
        <x:v>Quoted</x:v>
      </x:c>
      <x:c r="G10" s="10" t="n">
        <x:v>46271</x:v>
      </x:c>
      <x:c r="H10" s="11" t="n">
        <x:v>800</x:v>
      </x:c>
      <x:c r="I10" s="11"/>
      <x:c r="J10" s="11"/>
      <x:c r="K10" s="12" t="str">
        <x:f>IF(AND(ISNUMBER(I10),ISNUMBER(J10)),I10-J10,"")</x:f>
      </x:c>
      <x:c r="L10" s="13"/>
      <x:c r="M10" s="12" t="str">
        <x:f>IF(AND(ISNUMBER(K10),ISNUMBER(L10),L10&gt;0),K10/L10,"")</x:f>
      </x:c>
      <x:c r="N10" s="8" t="str">
        <x:v>Answer access question</x:v>
      </x:c>
      <x:c r="O10" s="10" t="n">
        <x:v>46282</x:v>
      </x:c>
      <x:c r="P10" s="8" t="str">
        <x:v>Owner</x:v>
      </x:c>
      <x:c r="Q10" s="8" t="str"/>
      <x:c r="R10" s="9" t="str">
        <x:f>IF(OR(F10="Lost",F10="Completed"),"Closed",IF(OR(N10="",O10=""),"Add action/date",IF(O10&lt;=DATE(2026,9,24),"Due now","Scheduled")))</x:f>
        <x:v>Due now</x:v>
      </x:c>
    </x:row>
    <x:row r="11" ht="23" customHeight="1">
      <x:c r="A11" s="8" t="str">
        <x:v>EX-04</x:v>
      </x:c>
      <x:c r="B11" s="10" t="n">
        <x:v>46272</x:v>
      </x:c>
      <x:c r="C11" s="8" t="str">
        <x:v>Social</x:v>
      </x:c>
      <x:c r="D11" s="8" t="str">
        <x:v>Pruning / local</x:v>
      </x:c>
      <x:c r="E11" s="8" t="str">
        <x:v>Yes</x:v>
      </x:c>
      <x:c r="F11" s="8" t="str">
        <x:v>Lost</x:v>
      </x:c>
      <x:c r="G11" s="10" t="n">
        <x:v>46273</x:v>
      </x:c>
      <x:c r="H11" s="11" t="n">
        <x:v>600</x:v>
      </x:c>
      <x:c r="I11" s="11"/>
      <x:c r="J11" s="11"/>
      <x:c r="K11" s="12" t="str">
        <x:f>IF(AND(ISNUMBER(I11),ISNUMBER(J11)),I11-J11,"")</x:f>
      </x:c>
      <x:c r="L11" s="13"/>
      <x:c r="M11" s="12" t="str">
        <x:f>IF(AND(ISNUMBER(K11),ISNUMBER(L11),L11&gt;0),K11/L11,"")</x:f>
      </x:c>
      <x:c r="N11" s="8" t="str"/>
      <x:c r="O11" s="10"/>
      <x:c r="P11" s="8" t="str">
        <x:v>Owner</x:v>
      </x:c>
      <x:c r="Q11" s="8" t="str">
        <x:v>Customer postponed</x:v>
      </x:c>
      <x:c r="R11" s="9" t="str">
        <x:f>IF(OR(F11="Lost",F11="Completed"),"Closed",IF(OR(N11="",O11=""),"Add action/date",IF(O11&lt;=DATE(2026,9,24),"Due now","Scheduled")))</x:f>
        <x:v>Closed</x:v>
      </x:c>
    </x:row>
    <x:row r="12" ht="23" customHeight="1">
      <x:c r="A12" s="8" t="str">
        <x:v>EX-05</x:v>
      </x:c>
      <x:c r="B12" s="10" t="n">
        <x:v>46274</x:v>
      </x:c>
      <x:c r="C12" s="8" t="str">
        <x:v>Other</x:v>
      </x:c>
      <x:c r="D12" s="8" t="str">
        <x:v>Outside service area</x:v>
      </x:c>
      <x:c r="E12" s="8" t="str">
        <x:v>No</x:v>
      </x:c>
      <x:c r="F12" s="8" t="str">
        <x:v>Lost</x:v>
      </x:c>
      <x:c r="G12" s="10"/>
      <x:c r="H12" s="11"/>
      <x:c r="I12" s="11"/>
      <x:c r="J12" s="11"/>
      <x:c r="K12" s="12" t="str">
        <x:f>IF(AND(ISNUMBER(I12),ISNUMBER(J12)),I12-J12,"")</x:f>
      </x:c>
      <x:c r="L12" s="13"/>
      <x:c r="M12" s="12" t="str">
        <x:f>IF(AND(ISNUMBER(K12),ISNUMBER(L12),L12&gt;0),K12/L12,"")</x:f>
      </x:c>
      <x:c r="N12" s="8" t="str"/>
      <x:c r="O12" s="10"/>
      <x:c r="P12" s="8" t="str">
        <x:v>Owner</x:v>
      </x:c>
      <x:c r="Q12" s="8" t="str">
        <x:v>Outside area</x:v>
      </x:c>
      <x:c r="R12" s="9" t="str">
        <x:f>IF(OR(F12="Lost",F12="Completed"),"Closed",IF(OR(N12="",O12=""),"Add action/date",IF(O12&lt;=DATE(2026,9,24),"Due now","Scheduled")))</x:f>
        <x:v>Closed</x:v>
      </x:c>
    </x:row>
    <x:row r="13" ht="23" customHeight="1">
      <x:c r="A13" s="8" t="str">
        <x:v>EX-06</x:v>
      </x:c>
      <x:c r="B13" s="10" t="n">
        <x:v>46285</x:v>
      </x:c>
      <x:c r="C13" s="8" t="str">
        <x:v>Repeat customer</x:v>
      </x:c>
      <x:c r="D13" s="8" t="str">
        <x:v>Hedge maintenance / local</x:v>
      </x:c>
      <x:c r="E13" s="8" t="str">
        <x:v>Yes</x:v>
      </x:c>
      <x:c r="F13" s="8" t="str">
        <x:v>New</x:v>
      </x:c>
      <x:c r="G13" s="10"/>
      <x:c r="H13" s="11"/>
      <x:c r="I13" s="11"/>
      <x:c r="J13" s="11"/>
      <x:c r="K13" s="12" t="str">
        <x:f>IF(AND(ISNUMBER(I13),ISNUMBER(J13)),I13-J13,"")</x:f>
      </x:c>
      <x:c r="L13" s="13"/>
      <x:c r="M13" s="12" t="str">
        <x:f>IF(AND(ISNUMBER(K13),ISNUMBER(L13),L13&gt;0),K13/L13,"")</x:f>
      </x:c>
      <x:c r="N13" s="8" t="str">
        <x:v>Arrange a site visit</x:v>
      </x:c>
      <x:c r="O13" s="10" t="n">
        <x:v>46289</x:v>
      </x:c>
      <x:c r="P13" s="8" t="str">
        <x:v>Owner</x:v>
      </x:c>
      <x:c r="Q13" s="8" t="str"/>
      <x:c r="R13" s="9" t="str">
        <x:f>IF(OR(F13="Lost",F13="Completed"),"Closed",IF(OR(N13="",O13=""),"Add action/date",IF(O13&lt;=DATE(2026,9,24),"Due now","Scheduled")))</x:f>
        <x:v>Due now</x:v>
      </x:c>
    </x:row>
    <x:row r="14" ht="23" customHeight="1">
      <x:c r="A14" s="8"/>
      <x:c r="B14" s="10"/>
      <x:c r="C14" s="8"/>
      <x:c r="D14" s="8"/>
      <x:c r="E14" s="8"/>
      <x:c r="F14" s="8"/>
      <x:c r="G14" s="10"/>
      <x:c r="H14" s="11"/>
      <x:c r="I14" s="11"/>
      <x:c r="J14" s="11"/>
      <x:c r="K14" s="12" t="str">
        <x:f>IF(A14="","",IF(AND(ISNUMBER(I14),ISNUMBER(J14)),I14-J14,""))</x:f>
      </x:c>
      <x:c r="L14" s="13"/>
      <x:c r="M14" s="12" t="str">
        <x:f>IF(AND(ISNUMBER(K14),ISNUMBER(L14),L14&gt;0),K14/L14,"")</x:f>
      </x:c>
      <x:c r="N14" s="8"/>
      <x:c r="O14" s="10"/>
      <x:c r="P14" s="8"/>
      <x:c r="Q14" s="8"/>
      <x:c r="R14" s="9" t="str">
        <x:f>IF(A14="","",IF(OR(F14="Lost",F14="Completed"),"Closed",IF(OR(N14="",O14=""),"Add action/date",IF(O14&lt;=DATE(2026,9,24),"Due now","Scheduled"))))</x:f>
      </x:c>
    </x:row>
    <x:row r="15" ht="23" customHeight="1">
      <x:c r="A15" s="8"/>
      <x:c r="B15" s="10"/>
      <x:c r="C15" s="8"/>
      <x:c r="D15" s="8"/>
      <x:c r="E15" s="8"/>
      <x:c r="F15" s="8"/>
      <x:c r="G15" s="10"/>
      <x:c r="H15" s="11"/>
      <x:c r="I15" s="11"/>
      <x:c r="J15" s="11"/>
      <x:c r="K15" s="12" t="str">
        <x:f>IF(A15="","",IF(AND(ISNUMBER(I15),ISNUMBER(J15)),I15-J15,""))</x:f>
      </x:c>
      <x:c r="L15" s="13"/>
      <x:c r="M15" s="12" t="str">
        <x:f>IF(AND(ISNUMBER(K15),ISNUMBER(L15),L15&gt;0),K15/L15,"")</x:f>
      </x:c>
      <x:c r="N15" s="8"/>
      <x:c r="O15" s="10"/>
      <x:c r="P15" s="8"/>
      <x:c r="Q15" s="8"/>
      <x:c r="R15" s="9" t="str">
        <x:f>IF(A15="","",IF(OR(F15="Lost",F15="Completed"),"Closed",IF(OR(N15="",O15=""),"Add action/date",IF(O15&lt;=DATE(2026,9,24),"Due now","Scheduled"))))</x:f>
      </x:c>
    </x:row>
    <x:row r="16" ht="23" customHeight="1">
      <x:c r="A16" s="8"/>
      <x:c r="B16" s="10"/>
      <x:c r="C16" s="8"/>
      <x:c r="D16" s="8"/>
      <x:c r="E16" s="8"/>
      <x:c r="F16" s="8"/>
      <x:c r="G16" s="10"/>
      <x:c r="H16" s="11"/>
      <x:c r="I16" s="11"/>
      <x:c r="J16" s="11"/>
      <x:c r="K16" s="12" t="str">
        <x:f>IF(A16="","",IF(AND(ISNUMBER(I16),ISNUMBER(J16)),I16-J16,""))</x:f>
      </x:c>
      <x:c r="L16" s="13"/>
      <x:c r="M16" s="12" t="str">
        <x:f>IF(AND(ISNUMBER(K16),ISNUMBER(L16),L16&gt;0),K16/L16,"")</x:f>
      </x:c>
      <x:c r="N16" s="8"/>
      <x:c r="O16" s="10"/>
      <x:c r="P16" s="8"/>
      <x:c r="Q16" s="8"/>
      <x:c r="R16" s="9" t="str">
        <x:f>IF(A16="","",IF(OR(F16="Lost",F16="Completed"),"Closed",IF(OR(N16="",O16=""),"Add action/date",IF(O16&lt;=DATE(2026,9,24),"Due now","Scheduled"))))</x:f>
      </x:c>
    </x:row>
    <x:row r="17" ht="23" customHeight="1">
      <x:c r="A17" s="8"/>
      <x:c r="B17" s="10"/>
      <x:c r="C17" s="8"/>
      <x:c r="D17" s="8"/>
      <x:c r="E17" s="8"/>
      <x:c r="F17" s="8"/>
      <x:c r="G17" s="10"/>
      <x:c r="H17" s="11"/>
      <x:c r="I17" s="11"/>
      <x:c r="J17" s="11"/>
      <x:c r="K17" s="12" t="str">
        <x:f>IF(A17="","",IF(AND(ISNUMBER(I17),ISNUMBER(J17)),I17-J17,""))</x:f>
      </x:c>
      <x:c r="L17" s="13"/>
      <x:c r="M17" s="12" t="str">
        <x:f>IF(AND(ISNUMBER(K17),ISNUMBER(L17),L17&gt;0),K17/L17,"")</x:f>
      </x:c>
      <x:c r="N17" s="8"/>
      <x:c r="O17" s="10"/>
      <x:c r="P17" s="8"/>
      <x:c r="Q17" s="8"/>
      <x:c r="R17" s="9" t="str">
        <x:f>IF(A17="","",IF(OR(F17="Lost",F17="Completed"),"Closed",IF(OR(N17="",O17=""),"Add action/date",IF(O17&lt;=DATE(2026,9,24),"Due now","Scheduled"))))</x:f>
      </x:c>
    </x:row>
    <x:row r="18" ht="23" customHeight="1">
      <x:c r="A18" s="8"/>
      <x:c r="B18" s="10"/>
      <x:c r="C18" s="8"/>
      <x:c r="D18" s="8"/>
      <x:c r="E18" s="8"/>
      <x:c r="F18" s="8"/>
      <x:c r="G18" s="10"/>
      <x:c r="H18" s="11"/>
      <x:c r="I18" s="11"/>
      <x:c r="J18" s="11"/>
      <x:c r="K18" s="12" t="str">
        <x:f>IF(A18="","",IF(AND(ISNUMBER(I18),ISNUMBER(J18)),I18-J18,""))</x:f>
      </x:c>
      <x:c r="L18" s="13"/>
      <x:c r="M18" s="12" t="str">
        <x:f>IF(AND(ISNUMBER(K18),ISNUMBER(L18),L18&gt;0),K18/L18,"")</x:f>
      </x:c>
      <x:c r="N18" s="8"/>
      <x:c r="O18" s="10"/>
      <x:c r="P18" s="8"/>
      <x:c r="Q18" s="8"/>
      <x:c r="R18" s="9" t="str">
        <x:f>IF(A18="","",IF(OR(F18="Lost",F18="Completed"),"Closed",IF(OR(N18="",O18=""),"Add action/date",IF(O18&lt;=DATE(2026,9,24),"Due now","Scheduled"))))</x:f>
      </x:c>
    </x:row>
    <x:row r="19" ht="23" customHeight="1">
      <x:c r="A19" s="8"/>
      <x:c r="B19" s="10"/>
      <x:c r="C19" s="8"/>
      <x:c r="D19" s="8"/>
      <x:c r="E19" s="8"/>
      <x:c r="F19" s="8"/>
      <x:c r="G19" s="10"/>
      <x:c r="H19" s="11"/>
      <x:c r="I19" s="11"/>
      <x:c r="J19" s="11"/>
      <x:c r="K19" s="12" t="str">
        <x:f>IF(A19="","",IF(AND(ISNUMBER(I19),ISNUMBER(J19)),I19-J19,""))</x:f>
      </x:c>
      <x:c r="L19" s="13"/>
      <x:c r="M19" s="12" t="str">
        <x:f>IF(AND(ISNUMBER(K19),ISNUMBER(L19),L19&gt;0),K19/L19,"")</x:f>
      </x:c>
      <x:c r="N19" s="8"/>
      <x:c r="O19" s="10"/>
      <x:c r="P19" s="8"/>
      <x:c r="Q19" s="8"/>
      <x:c r="R19" s="9" t="str">
        <x:f>IF(A19="","",IF(OR(F19="Lost",F19="Completed"),"Closed",IF(OR(N19="",O19=""),"Add action/date",IF(O19&lt;=DATE(2026,9,24),"Due now","Scheduled"))))</x:f>
      </x:c>
    </x:row>
    <x:row r="20" ht="23" customHeight="1">
      <x:c r="A20" s="8"/>
      <x:c r="B20" s="10"/>
      <x:c r="C20" s="8"/>
      <x:c r="D20" s="8"/>
      <x:c r="E20" s="8"/>
      <x:c r="F20" s="8"/>
      <x:c r="G20" s="10"/>
      <x:c r="H20" s="11"/>
      <x:c r="I20" s="11"/>
      <x:c r="J20" s="11"/>
      <x:c r="K20" s="12" t="str">
        <x:f>IF(A20="","",IF(AND(ISNUMBER(I20),ISNUMBER(J20)),I20-J20,""))</x:f>
      </x:c>
      <x:c r="L20" s="13"/>
      <x:c r="M20" s="12" t="str">
        <x:f>IF(AND(ISNUMBER(K20),ISNUMBER(L20),L20&gt;0),K20/L20,"")</x:f>
      </x:c>
      <x:c r="N20" s="8"/>
      <x:c r="O20" s="10"/>
      <x:c r="P20" s="8"/>
      <x:c r="Q20" s="8"/>
      <x:c r="R20" s="9" t="str">
        <x:f>IF(A20="","",IF(OR(F20="Lost",F20="Completed"),"Closed",IF(OR(N20="",O20=""),"Add action/date",IF(O20&lt;=DATE(2026,9,24),"Due now","Scheduled"))))</x:f>
      </x:c>
    </x:row>
    <x:row r="21" ht="23" customHeight="1">
      <x:c r="A21" s="8"/>
      <x:c r="B21" s="10"/>
      <x:c r="C21" s="8"/>
      <x:c r="D21" s="8"/>
      <x:c r="E21" s="8"/>
      <x:c r="F21" s="8"/>
      <x:c r="G21" s="10"/>
      <x:c r="H21" s="11"/>
      <x:c r="I21" s="11"/>
      <x:c r="J21" s="11"/>
      <x:c r="K21" s="12" t="str">
        <x:f>IF(A21="","",IF(AND(ISNUMBER(I21),ISNUMBER(J21)),I21-J21,""))</x:f>
      </x:c>
      <x:c r="L21" s="13"/>
      <x:c r="M21" s="12" t="str">
        <x:f>IF(AND(ISNUMBER(K21),ISNUMBER(L21),L21&gt;0),K21/L21,"")</x:f>
      </x:c>
      <x:c r="N21" s="8"/>
      <x:c r="O21" s="10"/>
      <x:c r="P21" s="8"/>
      <x:c r="Q21" s="8"/>
      <x:c r="R21" s="9" t="str">
        <x:f>IF(A21="","",IF(OR(F21="Lost",F21="Completed"),"Closed",IF(OR(N21="",O21=""),"Add action/date",IF(O21&lt;=DATE(2026,9,24),"Due now","Scheduled"))))</x:f>
      </x:c>
    </x:row>
    <x:row r="22" ht="23" customHeight="1">
      <x:c r="A22" s="8"/>
      <x:c r="B22" s="10"/>
      <x:c r="C22" s="8"/>
      <x:c r="D22" s="8"/>
      <x:c r="E22" s="8"/>
      <x:c r="F22" s="8"/>
      <x:c r="G22" s="10"/>
      <x:c r="H22" s="11"/>
      <x:c r="I22" s="11"/>
      <x:c r="J22" s="11"/>
      <x:c r="K22" s="12" t="str">
        <x:f>IF(A22="","",IF(AND(ISNUMBER(I22),ISNUMBER(J22)),I22-J22,""))</x:f>
      </x:c>
      <x:c r="L22" s="13"/>
      <x:c r="M22" s="12" t="str">
        <x:f>IF(AND(ISNUMBER(K22),ISNUMBER(L22),L22&gt;0),K22/L22,"")</x:f>
      </x:c>
      <x:c r="N22" s="8"/>
      <x:c r="O22" s="10"/>
      <x:c r="P22" s="8"/>
      <x:c r="Q22" s="8"/>
      <x:c r="R22" s="9" t="str">
        <x:f>IF(A22="","",IF(OR(F22="Lost",F22="Completed"),"Closed",IF(OR(N22="",O22=""),"Add action/date",IF(O22&lt;=DATE(2026,9,24),"Due now","Scheduled"))))</x:f>
      </x:c>
    </x:row>
    <x:row r="23" ht="23" customHeight="1">
      <x:c r="A23" s="8"/>
      <x:c r="B23" s="10"/>
      <x:c r="C23" s="8"/>
      <x:c r="D23" s="8"/>
      <x:c r="E23" s="8"/>
      <x:c r="F23" s="8"/>
      <x:c r="G23" s="10"/>
      <x:c r="H23" s="11"/>
      <x:c r="I23" s="11"/>
      <x:c r="J23" s="11"/>
      <x:c r="K23" s="12" t="str">
        <x:f>IF(A23="","",IF(AND(ISNUMBER(I23),ISNUMBER(J23)),I23-J23,""))</x:f>
      </x:c>
      <x:c r="L23" s="13"/>
      <x:c r="M23" s="12" t="str">
        <x:f>IF(AND(ISNUMBER(K23),ISNUMBER(L23),L23&gt;0),K23/L23,"")</x:f>
      </x:c>
      <x:c r="N23" s="8"/>
      <x:c r="O23" s="10"/>
      <x:c r="P23" s="8"/>
      <x:c r="Q23" s="8"/>
      <x:c r="R23" s="9" t="str">
        <x:f>IF(A23="","",IF(OR(F23="Lost",F23="Completed"),"Closed",IF(OR(N23="",O23=""),"Add action/date",IF(O23&lt;=DATE(2026,9,24),"Due now","Scheduled"))))</x:f>
      </x:c>
    </x:row>
    <x:row r="24" ht="23" customHeight="1">
      <x:c r="A24" s="8"/>
      <x:c r="B24" s="10"/>
      <x:c r="C24" s="8"/>
      <x:c r="D24" s="8"/>
      <x:c r="E24" s="8"/>
      <x:c r="F24" s="8"/>
      <x:c r="G24" s="10"/>
      <x:c r="H24" s="11"/>
      <x:c r="I24" s="11"/>
      <x:c r="J24" s="11"/>
      <x:c r="K24" s="12" t="str">
        <x:f>IF(A24="","",IF(AND(ISNUMBER(I24),ISNUMBER(J24)),I24-J24,""))</x:f>
      </x:c>
      <x:c r="L24" s="13"/>
      <x:c r="M24" s="12" t="str">
        <x:f>IF(AND(ISNUMBER(K24),ISNUMBER(L24),L24&gt;0),K24/L24,"")</x:f>
      </x:c>
      <x:c r="N24" s="8"/>
      <x:c r="O24" s="10"/>
      <x:c r="P24" s="8"/>
      <x:c r="Q24" s="8"/>
      <x:c r="R24" s="9" t="str">
        <x:f>IF(A24="","",IF(OR(F24="Lost",F24="Completed"),"Closed",IF(OR(N24="",O24=""),"Add action/date",IF(O24&lt;=DATE(2026,9,24),"Due now","Scheduled"))))</x:f>
      </x:c>
    </x:row>
    <x:row r="25" ht="23" customHeight="1">
      <x:c r="A25" s="8"/>
      <x:c r="B25" s="10"/>
      <x:c r="C25" s="8"/>
      <x:c r="D25" s="8"/>
      <x:c r="E25" s="8"/>
      <x:c r="F25" s="8"/>
      <x:c r="G25" s="10"/>
      <x:c r="H25" s="11"/>
      <x:c r="I25" s="11"/>
      <x:c r="J25" s="11"/>
      <x:c r="K25" s="12" t="str">
        <x:f>IF(A25="","",IF(AND(ISNUMBER(I25),ISNUMBER(J25)),I25-J25,""))</x:f>
      </x:c>
      <x:c r="L25" s="13"/>
      <x:c r="M25" s="12" t="str">
        <x:f>IF(AND(ISNUMBER(K25),ISNUMBER(L25),L25&gt;0),K25/L25,"")</x:f>
      </x:c>
      <x:c r="N25" s="8"/>
      <x:c r="O25" s="10"/>
      <x:c r="P25" s="8"/>
      <x:c r="Q25" s="8"/>
      <x:c r="R25" s="9" t="str">
        <x:f>IF(A25="","",IF(OR(F25="Lost",F25="Completed"),"Closed",IF(OR(N25="",O25=""),"Add action/date",IF(O25&lt;=DATE(2026,9,24),"Due now","Scheduled"))))</x:f>
      </x:c>
    </x:row>
    <x:row r="26" ht="23" customHeight="1">
      <x:c r="A26" s="8"/>
      <x:c r="B26" s="10"/>
      <x:c r="C26" s="8"/>
      <x:c r="D26" s="8"/>
      <x:c r="E26" s="8"/>
      <x:c r="F26" s="8"/>
      <x:c r="G26" s="10"/>
      <x:c r="H26" s="11"/>
      <x:c r="I26" s="11"/>
      <x:c r="J26" s="11"/>
      <x:c r="K26" s="12" t="str">
        <x:f>IF(A26="","",IF(AND(ISNUMBER(I26),ISNUMBER(J26)),I26-J26,""))</x:f>
      </x:c>
      <x:c r="L26" s="13"/>
      <x:c r="M26" s="12" t="str">
        <x:f>IF(AND(ISNUMBER(K26),ISNUMBER(L26),L26&gt;0),K26/L26,"")</x:f>
      </x:c>
      <x:c r="N26" s="8"/>
      <x:c r="O26" s="10"/>
      <x:c r="P26" s="8"/>
      <x:c r="Q26" s="8"/>
      <x:c r="R26" s="9" t="str">
        <x:f>IF(A26="","",IF(OR(F26="Lost",F26="Completed"),"Closed",IF(OR(N26="",O26=""),"Add action/date",IF(O26&lt;=DATE(2026,9,24),"Due now","Scheduled"))))</x:f>
      </x:c>
    </x:row>
    <x:row r="27" ht="23" customHeight="1">
      <x:c r="A27" s="8"/>
      <x:c r="B27" s="10"/>
      <x:c r="C27" s="8"/>
      <x:c r="D27" s="8"/>
      <x:c r="E27" s="8"/>
      <x:c r="F27" s="8"/>
      <x:c r="G27" s="10"/>
      <x:c r="H27" s="11"/>
      <x:c r="I27" s="11"/>
      <x:c r="J27" s="11"/>
      <x:c r="K27" s="12" t="str">
        <x:f>IF(A27="","",IF(AND(ISNUMBER(I27),ISNUMBER(J27)),I27-J27,""))</x:f>
      </x:c>
      <x:c r="L27" s="13"/>
      <x:c r="M27" s="12" t="str">
        <x:f>IF(AND(ISNUMBER(K27),ISNUMBER(L27),L27&gt;0),K27/L27,"")</x:f>
      </x:c>
      <x:c r="N27" s="8"/>
      <x:c r="O27" s="10"/>
      <x:c r="P27" s="8"/>
      <x:c r="Q27" s="8"/>
      <x:c r="R27" s="9" t="str">
        <x:f>IF(A27="","",IF(OR(F27="Lost",F27="Completed"),"Closed",IF(OR(N27="",O27=""),"Add action/date",IF(O27&lt;=DATE(2026,9,24),"Due now","Scheduled"))))</x:f>
      </x:c>
    </x:row>
    <x:row r="28" ht="23" customHeight="1">
      <x:c r="A28" s="8"/>
      <x:c r="B28" s="10"/>
      <x:c r="C28" s="8"/>
      <x:c r="D28" s="8"/>
      <x:c r="E28" s="8"/>
      <x:c r="F28" s="8"/>
      <x:c r="G28" s="10"/>
      <x:c r="H28" s="11"/>
      <x:c r="I28" s="11"/>
      <x:c r="J28" s="11"/>
      <x:c r="K28" s="12" t="str">
        <x:f>IF(A28="","",IF(AND(ISNUMBER(I28),ISNUMBER(J28)),I28-J28,""))</x:f>
      </x:c>
      <x:c r="L28" s="13"/>
      <x:c r="M28" s="12" t="str">
        <x:f>IF(AND(ISNUMBER(K28),ISNUMBER(L28),L28&gt;0),K28/L28,"")</x:f>
      </x:c>
      <x:c r="N28" s="8"/>
      <x:c r="O28" s="10"/>
      <x:c r="P28" s="8"/>
      <x:c r="Q28" s="8"/>
      <x:c r="R28" s="9" t="str">
        <x:f>IF(A28="","",IF(OR(F28="Lost",F28="Completed"),"Closed",IF(OR(N28="",O28=""),"Add action/date",IF(O28&lt;=DATE(2026,9,24),"Due now","Scheduled"))))</x:f>
      </x:c>
    </x:row>
    <x:row r="29" ht="23" customHeight="1">
      <x:c r="A29" s="8"/>
      <x:c r="B29" s="10"/>
      <x:c r="C29" s="8"/>
      <x:c r="D29" s="8"/>
      <x:c r="E29" s="8"/>
      <x:c r="F29" s="8"/>
      <x:c r="G29" s="10"/>
      <x:c r="H29" s="11"/>
      <x:c r="I29" s="11"/>
      <x:c r="J29" s="11"/>
      <x:c r="K29" s="12" t="str">
        <x:f>IF(A29="","",IF(AND(ISNUMBER(I29),ISNUMBER(J29)),I29-J29,""))</x:f>
      </x:c>
      <x:c r="L29" s="13"/>
      <x:c r="M29" s="12" t="str">
        <x:f>IF(AND(ISNUMBER(K29),ISNUMBER(L29),L29&gt;0),K29/L29,"")</x:f>
      </x:c>
      <x:c r="N29" s="8"/>
      <x:c r="O29" s="10"/>
      <x:c r="P29" s="8"/>
      <x:c r="Q29" s="8"/>
      <x:c r="R29" s="9" t="str">
        <x:f>IF(A29="","",IF(OR(F29="Lost",F29="Completed"),"Closed",IF(OR(N29="",O29=""),"Add action/date",IF(O29&lt;=DATE(2026,9,24),"Due now","Scheduled"))))</x:f>
      </x:c>
    </x:row>
    <x:row r="30" ht="23" customHeight="1">
      <x:c r="A30" s="8"/>
      <x:c r="B30" s="10"/>
      <x:c r="C30" s="8"/>
      <x:c r="D30" s="8"/>
      <x:c r="E30" s="8"/>
      <x:c r="F30" s="8"/>
      <x:c r="G30" s="10"/>
      <x:c r="H30" s="11"/>
      <x:c r="I30" s="11"/>
      <x:c r="J30" s="11"/>
      <x:c r="K30" s="12" t="str">
        <x:f>IF(A30="","",IF(AND(ISNUMBER(I30),ISNUMBER(J30)),I30-J30,""))</x:f>
      </x:c>
      <x:c r="L30" s="13"/>
      <x:c r="M30" s="12" t="str">
        <x:f>IF(AND(ISNUMBER(K30),ISNUMBER(L30),L30&gt;0),K30/L30,"")</x:f>
      </x:c>
      <x:c r="N30" s="8"/>
      <x:c r="O30" s="10"/>
      <x:c r="P30" s="8"/>
      <x:c r="Q30" s="8"/>
      <x:c r="R30" s="9" t="str">
        <x:f>IF(A30="","",IF(OR(F30="Lost",F30="Completed"),"Closed",IF(OR(N30="",O30=""),"Add action/date",IF(O30&lt;=DATE(2026,9,24),"Due now","Scheduled"))))</x:f>
      </x:c>
    </x:row>
    <x:row r="31" ht="23" customHeight="1">
      <x:c r="A31" s="8"/>
      <x:c r="B31" s="10"/>
      <x:c r="C31" s="8"/>
      <x:c r="D31" s="8"/>
      <x:c r="E31" s="8"/>
      <x:c r="F31" s="8"/>
      <x:c r="G31" s="10"/>
      <x:c r="H31" s="11"/>
      <x:c r="I31" s="11"/>
      <x:c r="J31" s="11"/>
      <x:c r="K31" s="12" t="str">
        <x:f>IF(A31="","",IF(AND(ISNUMBER(I31),ISNUMBER(J31)),I31-J31,""))</x:f>
      </x:c>
      <x:c r="L31" s="13"/>
      <x:c r="M31" s="12" t="str">
        <x:f>IF(AND(ISNUMBER(K31),ISNUMBER(L31),L31&gt;0),K31/L31,"")</x:f>
      </x:c>
      <x:c r="N31" s="8"/>
      <x:c r="O31" s="10"/>
      <x:c r="P31" s="8"/>
      <x:c r="Q31" s="8"/>
      <x:c r="R31" s="9" t="str">
        <x:f>IF(A31="","",IF(OR(F31="Lost",F31="Completed"),"Closed",IF(OR(N31="",O31=""),"Add action/date",IF(O31&lt;=DATE(2026,9,24),"Due now","Scheduled"))))</x:f>
      </x:c>
    </x:row>
    <x:row r="32" ht="23" customHeight="1">
      <x:c r="A32" s="8"/>
      <x:c r="B32" s="10"/>
      <x:c r="C32" s="8"/>
      <x:c r="D32" s="8"/>
      <x:c r="E32" s="8"/>
      <x:c r="F32" s="8"/>
      <x:c r="G32" s="10"/>
      <x:c r="H32" s="11"/>
      <x:c r="I32" s="11"/>
      <x:c r="J32" s="11"/>
      <x:c r="K32" s="12" t="str">
        <x:f>IF(A32="","",IF(AND(ISNUMBER(I32),ISNUMBER(J32)),I32-J32,""))</x:f>
      </x:c>
      <x:c r="L32" s="13"/>
      <x:c r="M32" s="12" t="str">
        <x:f>IF(AND(ISNUMBER(K32),ISNUMBER(L32),L32&gt;0),K32/L32,"")</x:f>
      </x:c>
      <x:c r="N32" s="8"/>
      <x:c r="O32" s="10"/>
      <x:c r="P32" s="8"/>
      <x:c r="Q32" s="8"/>
      <x:c r="R32" s="9" t="str">
        <x:f>IF(A32="","",IF(OR(F32="Lost",F32="Completed"),"Closed",IF(OR(N32="",O32=""),"Add action/date",IF(O32&lt;=DATE(2026,9,24),"Due now","Scheduled"))))</x:f>
      </x:c>
    </x:row>
    <x:row r="33" ht="23" customHeight="1">
      <x:c r="A33" s="8"/>
      <x:c r="B33" s="10"/>
      <x:c r="C33" s="8"/>
      <x:c r="D33" s="8"/>
      <x:c r="E33" s="8"/>
      <x:c r="F33" s="8"/>
      <x:c r="G33" s="10"/>
      <x:c r="H33" s="11"/>
      <x:c r="I33" s="11"/>
      <x:c r="J33" s="11"/>
      <x:c r="K33" s="12" t="str">
        <x:f>IF(A33="","",IF(AND(ISNUMBER(I33),ISNUMBER(J33)),I33-J33,""))</x:f>
      </x:c>
      <x:c r="L33" s="13"/>
      <x:c r="M33" s="12" t="str">
        <x:f>IF(AND(ISNUMBER(K33),ISNUMBER(L33),L33&gt;0),K33/L33,"")</x:f>
      </x:c>
      <x:c r="N33" s="8"/>
      <x:c r="O33" s="10"/>
      <x:c r="P33" s="8"/>
      <x:c r="Q33" s="8"/>
      <x:c r="R33" s="9" t="str">
        <x:f>IF(A33="","",IF(OR(F33="Lost",F33="Completed"),"Closed",IF(OR(N33="",O33=""),"Add action/date",IF(O33&lt;=DATE(2026,9,24),"Due now","Scheduled"))))</x:f>
      </x:c>
    </x:row>
    <x:row r="34" ht="23" customHeight="1">
      <x:c r="A34" s="8"/>
      <x:c r="B34" s="10"/>
      <x:c r="C34" s="8"/>
      <x:c r="D34" s="8"/>
      <x:c r="E34" s="8"/>
      <x:c r="F34" s="8"/>
      <x:c r="G34" s="10"/>
      <x:c r="H34" s="11"/>
      <x:c r="I34" s="11"/>
      <x:c r="J34" s="11"/>
      <x:c r="K34" s="12" t="str">
        <x:f>IF(A34="","",IF(AND(ISNUMBER(I34),ISNUMBER(J34)),I34-J34,""))</x:f>
      </x:c>
      <x:c r="L34" s="13"/>
      <x:c r="M34" s="12" t="str">
        <x:f>IF(AND(ISNUMBER(K34),ISNUMBER(L34),L34&gt;0),K34/L34,"")</x:f>
      </x:c>
      <x:c r="N34" s="8"/>
      <x:c r="O34" s="10"/>
      <x:c r="P34" s="8"/>
      <x:c r="Q34" s="8"/>
      <x:c r="R34" s="9" t="str">
        <x:f>IF(A34="","",IF(OR(F34="Lost",F34="Completed"),"Closed",IF(OR(N34="",O34=""),"Add action/date",IF(O34&lt;=DATE(2026,9,24),"Due now","Scheduled"))))</x:f>
      </x:c>
    </x:row>
    <x:row r="35" ht="23" customHeight="1">
      <x:c r="A35" s="8"/>
      <x:c r="B35" s="10"/>
      <x:c r="C35" s="8"/>
      <x:c r="D35" s="8"/>
      <x:c r="E35" s="8"/>
      <x:c r="F35" s="8"/>
      <x:c r="G35" s="10"/>
      <x:c r="H35" s="11"/>
      <x:c r="I35" s="11"/>
      <x:c r="J35" s="11"/>
      <x:c r="K35" s="12" t="str">
        <x:f>IF(A35="","",IF(AND(ISNUMBER(I35),ISNUMBER(J35)),I35-J35,""))</x:f>
      </x:c>
      <x:c r="L35" s="13"/>
      <x:c r="M35" s="12" t="str">
        <x:f>IF(AND(ISNUMBER(K35),ISNUMBER(L35),L35&gt;0),K35/L35,"")</x:f>
      </x:c>
      <x:c r="N35" s="8"/>
      <x:c r="O35" s="10"/>
      <x:c r="P35" s="8"/>
      <x:c r="Q35" s="8"/>
      <x:c r="R35" s="9" t="str">
        <x:f>IF(A35="","",IF(OR(F35="Lost",F35="Completed"),"Closed",IF(OR(N35="",O35=""),"Add action/date",IF(O35&lt;=DATE(2026,9,24),"Due now","Scheduled"))))</x:f>
      </x:c>
    </x:row>
    <x:row r="36" ht="23" customHeight="1">
      <x:c r="A36" s="8"/>
      <x:c r="B36" s="10"/>
      <x:c r="C36" s="8"/>
      <x:c r="D36" s="8"/>
      <x:c r="E36" s="8"/>
      <x:c r="F36" s="8"/>
      <x:c r="G36" s="10"/>
      <x:c r="H36" s="11"/>
      <x:c r="I36" s="11"/>
      <x:c r="J36" s="11"/>
      <x:c r="K36" s="12" t="str">
        <x:f>IF(A36="","",IF(AND(ISNUMBER(I36),ISNUMBER(J36)),I36-J36,""))</x:f>
      </x:c>
      <x:c r="L36" s="13"/>
      <x:c r="M36" s="12" t="str">
        <x:f>IF(AND(ISNUMBER(K36),ISNUMBER(L36),L36&gt;0),K36/L36,"")</x:f>
      </x:c>
      <x:c r="N36" s="8"/>
      <x:c r="O36" s="10"/>
      <x:c r="P36" s="8"/>
      <x:c r="Q36" s="8"/>
      <x:c r="R36" s="9" t="str">
        <x:f>IF(A36="","",IF(OR(F36="Lost",F36="Completed"),"Closed",IF(OR(N36="",O36=""),"Add action/date",IF(O36&lt;=DATE(2026,9,24),"Due now","Scheduled"))))</x:f>
      </x:c>
    </x:row>
    <x:row r="37" ht="23" customHeight="1">
      <x:c r="A37" s="8"/>
      <x:c r="B37" s="10"/>
      <x:c r="C37" s="8"/>
      <x:c r="D37" s="8"/>
      <x:c r="E37" s="8"/>
      <x:c r="F37" s="8"/>
      <x:c r="G37" s="10"/>
      <x:c r="H37" s="11"/>
      <x:c r="I37" s="11"/>
      <x:c r="J37" s="11"/>
      <x:c r="K37" s="12" t="str">
        <x:f>IF(A37="","",IF(AND(ISNUMBER(I37),ISNUMBER(J37)),I37-J37,""))</x:f>
      </x:c>
      <x:c r="L37" s="13"/>
      <x:c r="M37" s="12" t="str">
        <x:f>IF(AND(ISNUMBER(K37),ISNUMBER(L37),L37&gt;0),K37/L37,"")</x:f>
      </x:c>
      <x:c r="N37" s="8"/>
      <x:c r="O37" s="10"/>
      <x:c r="P37" s="8"/>
      <x:c r="Q37" s="8"/>
      <x:c r="R37" s="9" t="str">
        <x:f>IF(A37="","",IF(OR(F37="Lost",F37="Completed"),"Closed",IF(OR(N37="",O37=""),"Add action/date",IF(O37&lt;=DATE(2026,9,24),"Due now","Scheduled"))))</x:f>
      </x:c>
    </x:row>
    <x:row r="38" ht="23" customHeight="1">
      <x:c r="A38" s="8"/>
      <x:c r="B38" s="10"/>
      <x:c r="C38" s="8"/>
      <x:c r="D38" s="8"/>
      <x:c r="E38" s="8"/>
      <x:c r="F38" s="8"/>
      <x:c r="G38" s="10"/>
      <x:c r="H38" s="11"/>
      <x:c r="I38" s="11"/>
      <x:c r="J38" s="11"/>
      <x:c r="K38" s="12" t="str">
        <x:f>IF(A38="","",IF(AND(ISNUMBER(I38),ISNUMBER(J38)),I38-J38,""))</x:f>
      </x:c>
      <x:c r="L38" s="13"/>
      <x:c r="M38" s="12" t="str">
        <x:f>IF(AND(ISNUMBER(K38),ISNUMBER(L38),L38&gt;0),K38/L38,"")</x:f>
      </x:c>
      <x:c r="N38" s="8"/>
      <x:c r="O38" s="10"/>
      <x:c r="P38" s="8"/>
      <x:c r="Q38" s="8"/>
      <x:c r="R38" s="9" t="str">
        <x:f>IF(A38="","",IF(OR(F38="Lost",F38="Completed"),"Closed",IF(OR(N38="",O38=""),"Add action/date",IF(O38&lt;=DATE(2026,9,24),"Due now","Scheduled"))))</x:f>
      </x:c>
    </x:row>
    <x:row r="39" ht="23" customHeight="1">
      <x:c r="A39" s="8"/>
      <x:c r="B39" s="10"/>
      <x:c r="C39" s="8"/>
      <x:c r="D39" s="8"/>
      <x:c r="E39" s="8"/>
      <x:c r="F39" s="8"/>
      <x:c r="G39" s="10"/>
      <x:c r="H39" s="11"/>
      <x:c r="I39" s="11"/>
      <x:c r="J39" s="11"/>
      <x:c r="K39" s="12" t="str">
        <x:f>IF(A39="","",IF(AND(ISNUMBER(I39),ISNUMBER(J39)),I39-J39,""))</x:f>
      </x:c>
      <x:c r="L39" s="13"/>
      <x:c r="M39" s="12" t="str">
        <x:f>IF(AND(ISNUMBER(K39),ISNUMBER(L39),L39&gt;0),K39/L39,"")</x:f>
      </x:c>
      <x:c r="N39" s="8"/>
      <x:c r="O39" s="10"/>
      <x:c r="P39" s="8"/>
      <x:c r="Q39" s="8"/>
      <x:c r="R39" s="9" t="str">
        <x:f>IF(A39="","",IF(OR(F39="Lost",F39="Completed"),"Closed",IF(OR(N39="",O39=""),"Add action/date",IF(O39&lt;=DATE(2026,9,24),"Due now","Scheduled"))))</x:f>
      </x:c>
    </x:row>
    <x:row r="40" ht="23" customHeight="1">
      <x:c r="A40" s="8"/>
      <x:c r="B40" s="10"/>
      <x:c r="C40" s="8"/>
      <x:c r="D40" s="8"/>
      <x:c r="E40" s="8"/>
      <x:c r="F40" s="8"/>
      <x:c r="G40" s="10"/>
      <x:c r="H40" s="11"/>
      <x:c r="I40" s="11"/>
      <x:c r="J40" s="11"/>
      <x:c r="K40" s="12" t="str">
        <x:f>IF(A40="","",IF(AND(ISNUMBER(I40),ISNUMBER(J40)),I40-J40,""))</x:f>
      </x:c>
      <x:c r="L40" s="13"/>
      <x:c r="M40" s="12" t="str">
        <x:f>IF(AND(ISNUMBER(K40),ISNUMBER(L40),L40&gt;0),K40/L40,"")</x:f>
      </x:c>
      <x:c r="N40" s="8"/>
      <x:c r="O40" s="10"/>
      <x:c r="P40" s="8"/>
      <x:c r="Q40" s="8"/>
      <x:c r="R40" s="9" t="str">
        <x:f>IF(A40="","",IF(OR(F40="Lost",F40="Completed"),"Closed",IF(OR(N40="",O40=""),"Add action/date",IF(O40&lt;=DATE(2026,9,24),"Due now","Scheduled"))))</x:f>
      </x:c>
    </x:row>
    <x:row r="41" ht="23" customHeight="1">
      <x:c r="A41" s="8"/>
      <x:c r="B41" s="10"/>
      <x:c r="C41" s="8"/>
      <x:c r="D41" s="8"/>
      <x:c r="E41" s="8"/>
      <x:c r="F41" s="8"/>
      <x:c r="G41" s="10"/>
      <x:c r="H41" s="11"/>
      <x:c r="I41" s="11"/>
      <x:c r="J41" s="11"/>
      <x:c r="K41" s="12" t="str">
        <x:f>IF(A41="","",IF(AND(ISNUMBER(I41),ISNUMBER(J41)),I41-J41,""))</x:f>
      </x:c>
      <x:c r="L41" s="13"/>
      <x:c r="M41" s="12" t="str">
        <x:f>IF(AND(ISNUMBER(K41),ISNUMBER(L41),L41&gt;0),K41/L41,"")</x:f>
      </x:c>
      <x:c r="N41" s="8"/>
      <x:c r="O41" s="10"/>
      <x:c r="P41" s="8"/>
      <x:c r="Q41" s="8"/>
      <x:c r="R41" s="9" t="str">
        <x:f>IF(A41="","",IF(OR(F41="Lost",F41="Completed"),"Closed",IF(OR(N41="",O41=""),"Add action/date",IF(O41&lt;=DATE(2026,9,24),"Due now","Scheduled"))))</x:f>
      </x:c>
    </x:row>
    <x:row r="42" ht="23" customHeight="1">
      <x:c r="A42" s="8"/>
      <x:c r="B42" s="10"/>
      <x:c r="C42" s="8"/>
      <x:c r="D42" s="8"/>
      <x:c r="E42" s="8"/>
      <x:c r="F42" s="8"/>
      <x:c r="G42" s="10"/>
      <x:c r="H42" s="11"/>
      <x:c r="I42" s="11"/>
      <x:c r="J42" s="11"/>
      <x:c r="K42" s="12" t="str">
        <x:f>IF(A42="","",IF(AND(ISNUMBER(I42),ISNUMBER(J42)),I42-J42,""))</x:f>
      </x:c>
      <x:c r="L42" s="13"/>
      <x:c r="M42" s="12" t="str">
        <x:f>IF(AND(ISNUMBER(K42),ISNUMBER(L42),L42&gt;0),K42/L42,"")</x:f>
      </x:c>
      <x:c r="N42" s="8"/>
      <x:c r="O42" s="10"/>
      <x:c r="P42" s="8"/>
      <x:c r="Q42" s="8"/>
      <x:c r="R42" s="9" t="str">
        <x:f>IF(A42="","",IF(OR(F42="Lost",F42="Completed"),"Closed",IF(OR(N42="",O42=""),"Add action/date",IF(O42&lt;=DATE(2026,9,24),"Due now","Scheduled"))))</x:f>
      </x:c>
    </x:row>
    <x:row r="43" ht="23" customHeight="1">
      <x:c r="A43" s="8"/>
      <x:c r="B43" s="10"/>
      <x:c r="C43" s="8"/>
      <x:c r="D43" s="8"/>
      <x:c r="E43" s="8"/>
      <x:c r="F43" s="8"/>
      <x:c r="G43" s="10"/>
      <x:c r="H43" s="11"/>
      <x:c r="I43" s="11"/>
      <x:c r="J43" s="11"/>
      <x:c r="K43" s="12" t="str">
        <x:f>IF(A43="","",IF(AND(ISNUMBER(I43),ISNUMBER(J43)),I43-J43,""))</x:f>
      </x:c>
      <x:c r="L43" s="13"/>
      <x:c r="M43" s="12" t="str">
        <x:f>IF(AND(ISNUMBER(K43),ISNUMBER(L43),L43&gt;0),K43/L43,"")</x:f>
      </x:c>
      <x:c r="N43" s="8"/>
      <x:c r="O43" s="10"/>
      <x:c r="P43" s="8"/>
      <x:c r="Q43" s="8"/>
      <x:c r="R43" s="9" t="str">
        <x:f>IF(A43="","",IF(OR(F43="Lost",F43="Completed"),"Closed",IF(OR(N43="",O43=""),"Add action/date",IF(O43&lt;=DATE(2026,9,24),"Due now","Scheduled"))))</x:f>
      </x:c>
    </x:row>
    <x:row r="44" ht="23" customHeight="1">
      <x:c r="A44" s="8"/>
      <x:c r="B44" s="10"/>
      <x:c r="C44" s="8"/>
      <x:c r="D44" s="8"/>
      <x:c r="E44" s="8"/>
      <x:c r="F44" s="8"/>
      <x:c r="G44" s="10"/>
      <x:c r="H44" s="11"/>
      <x:c r="I44" s="11"/>
      <x:c r="J44" s="11"/>
      <x:c r="K44" s="12" t="str">
        <x:f>IF(A44="","",IF(AND(ISNUMBER(I44),ISNUMBER(J44)),I44-J44,""))</x:f>
      </x:c>
      <x:c r="L44" s="13"/>
      <x:c r="M44" s="12" t="str">
        <x:f>IF(AND(ISNUMBER(K44),ISNUMBER(L44),L44&gt;0),K44/L44,"")</x:f>
      </x:c>
      <x:c r="N44" s="8"/>
      <x:c r="O44" s="10"/>
      <x:c r="P44" s="8"/>
      <x:c r="Q44" s="8"/>
      <x:c r="R44" s="9" t="str">
        <x:f>IF(A44="","",IF(OR(F44="Lost",F44="Completed"),"Closed",IF(OR(N44="",O44=""),"Add action/date",IF(O44&lt;=DATE(2026,9,24),"Due now","Scheduled"))))</x:f>
      </x:c>
    </x:row>
    <x:row r="45" ht="23" customHeight="1">
      <x:c r="A45" s="8"/>
      <x:c r="B45" s="10"/>
      <x:c r="C45" s="8"/>
      <x:c r="D45" s="8"/>
      <x:c r="E45" s="8"/>
      <x:c r="F45" s="8"/>
      <x:c r="G45" s="10"/>
      <x:c r="H45" s="11"/>
      <x:c r="I45" s="11"/>
      <x:c r="J45" s="11"/>
      <x:c r="K45" s="12" t="str">
        <x:f>IF(A45="","",IF(AND(ISNUMBER(I45),ISNUMBER(J45)),I45-J45,""))</x:f>
      </x:c>
      <x:c r="L45" s="13"/>
      <x:c r="M45" s="12" t="str">
        <x:f>IF(AND(ISNUMBER(K45),ISNUMBER(L45),L45&gt;0),K45/L45,"")</x:f>
      </x:c>
      <x:c r="N45" s="8"/>
      <x:c r="O45" s="10"/>
      <x:c r="P45" s="8"/>
      <x:c r="Q45" s="8"/>
      <x:c r="R45" s="9" t="str">
        <x:f>IF(A45="","",IF(OR(F45="Lost",F45="Completed"),"Closed",IF(OR(N45="",O45=""),"Add action/date",IF(O45&lt;=DATE(2026,9,24),"Due now","Scheduled"))))</x:f>
      </x:c>
    </x:row>
    <x:row r="46" ht="23" customHeight="1">
      <x:c r="A46" s="8"/>
      <x:c r="B46" s="10"/>
      <x:c r="C46" s="8"/>
      <x:c r="D46" s="8"/>
      <x:c r="E46" s="8"/>
      <x:c r="F46" s="8"/>
      <x:c r="G46" s="10"/>
      <x:c r="H46" s="11"/>
      <x:c r="I46" s="11"/>
      <x:c r="J46" s="11"/>
      <x:c r="K46" s="12" t="str">
        <x:f>IF(A46="","",IF(AND(ISNUMBER(I46),ISNUMBER(J46)),I46-J46,""))</x:f>
      </x:c>
      <x:c r="L46" s="13"/>
      <x:c r="M46" s="12" t="str">
        <x:f>IF(AND(ISNUMBER(K46),ISNUMBER(L46),L46&gt;0),K46/L46,"")</x:f>
      </x:c>
      <x:c r="N46" s="8"/>
      <x:c r="O46" s="10"/>
      <x:c r="P46" s="8"/>
      <x:c r="Q46" s="8"/>
      <x:c r="R46" s="9" t="str">
        <x:f>IF(A46="","",IF(OR(F46="Lost",F46="Completed"),"Closed",IF(OR(N46="",O46=""),"Add action/date",IF(O46&lt;=DATE(2026,9,24),"Due now","Scheduled"))))</x:f>
      </x:c>
    </x:row>
    <x:row r="47" ht="23" customHeight="1">
      <x:c r="A47" s="8"/>
      <x:c r="B47" s="10"/>
      <x:c r="C47" s="8"/>
      <x:c r="D47" s="8"/>
      <x:c r="E47" s="8"/>
      <x:c r="F47" s="8"/>
      <x:c r="G47" s="10"/>
      <x:c r="H47" s="11"/>
      <x:c r="I47" s="11"/>
      <x:c r="J47" s="11"/>
      <x:c r="K47" s="12" t="str">
        <x:f>IF(A47="","",IF(AND(ISNUMBER(I47),ISNUMBER(J47)),I47-J47,""))</x:f>
      </x:c>
      <x:c r="L47" s="13"/>
      <x:c r="M47" s="12" t="str">
        <x:f>IF(AND(ISNUMBER(K47),ISNUMBER(L47),L47&gt;0),K47/L47,"")</x:f>
      </x:c>
      <x:c r="N47" s="8"/>
      <x:c r="O47" s="10"/>
      <x:c r="P47" s="8"/>
      <x:c r="Q47" s="8"/>
      <x:c r="R47" s="9" t="str">
        <x:f>IF(A47="","",IF(OR(F47="Lost",F47="Completed"),"Closed",IF(OR(N47="",O47=""),"Add action/date",IF(O47&lt;=DATE(2026,9,24),"Due now","Scheduled"))))</x:f>
      </x:c>
    </x:row>
    <x:row r="48" ht="23" customHeight="1">
      <x:c r="A48" s="8"/>
      <x:c r="B48" s="10"/>
      <x:c r="C48" s="8"/>
      <x:c r="D48" s="8"/>
      <x:c r="E48" s="8"/>
      <x:c r="F48" s="8"/>
      <x:c r="G48" s="10"/>
      <x:c r="H48" s="11"/>
      <x:c r="I48" s="11"/>
      <x:c r="J48" s="11"/>
      <x:c r="K48" s="12" t="str">
        <x:f>IF(A48="","",IF(AND(ISNUMBER(I48),ISNUMBER(J48)),I48-J48,""))</x:f>
      </x:c>
      <x:c r="L48" s="13"/>
      <x:c r="M48" s="12" t="str">
        <x:f>IF(AND(ISNUMBER(K48),ISNUMBER(L48),L48&gt;0),K48/L48,"")</x:f>
      </x:c>
      <x:c r="N48" s="8"/>
      <x:c r="O48" s="10"/>
      <x:c r="P48" s="8"/>
      <x:c r="Q48" s="8"/>
      <x:c r="R48" s="9" t="str">
        <x:f>IF(A48="","",IF(OR(F48="Lost",F48="Completed"),"Closed",IF(OR(N48="",O48=""),"Add action/date",IF(O48&lt;=DATE(2026,9,24),"Due now","Scheduled"))))</x:f>
      </x:c>
    </x:row>
    <x:row r="49" ht="23" customHeight="1">
      <x:c r="A49" s="8"/>
      <x:c r="B49" s="10"/>
      <x:c r="C49" s="8"/>
      <x:c r="D49" s="8"/>
      <x:c r="E49" s="8"/>
      <x:c r="F49" s="8"/>
      <x:c r="G49" s="10"/>
      <x:c r="H49" s="11"/>
      <x:c r="I49" s="11"/>
      <x:c r="J49" s="11"/>
      <x:c r="K49" s="12" t="str">
        <x:f>IF(A49="","",IF(AND(ISNUMBER(I49),ISNUMBER(J49)),I49-J49,""))</x:f>
      </x:c>
      <x:c r="L49" s="13"/>
      <x:c r="M49" s="12" t="str">
        <x:f>IF(AND(ISNUMBER(K49),ISNUMBER(L49),L49&gt;0),K49/L49,"")</x:f>
      </x:c>
      <x:c r="N49" s="8"/>
      <x:c r="O49" s="10"/>
      <x:c r="P49" s="8"/>
      <x:c r="Q49" s="8"/>
      <x:c r="R49" s="9" t="str">
        <x:f>IF(A49="","",IF(OR(F49="Lost",F49="Completed"),"Closed",IF(OR(N49="",O49=""),"Add action/date",IF(O49&lt;=DATE(2026,9,24),"Due now","Scheduled"))))</x:f>
      </x:c>
    </x:row>
    <x:row r="50" ht="23" customHeight="1">
      <x:c r="A50" s="8"/>
      <x:c r="B50" s="10"/>
      <x:c r="C50" s="8"/>
      <x:c r="D50" s="8"/>
      <x:c r="E50" s="8"/>
      <x:c r="F50" s="8"/>
      <x:c r="G50" s="10"/>
      <x:c r="H50" s="11"/>
      <x:c r="I50" s="11"/>
      <x:c r="J50" s="11"/>
      <x:c r="K50" s="12" t="str">
        <x:f>IF(A50="","",IF(AND(ISNUMBER(I50),ISNUMBER(J50)),I50-J50,""))</x:f>
      </x:c>
      <x:c r="L50" s="13"/>
      <x:c r="M50" s="12" t="str">
        <x:f>IF(AND(ISNUMBER(K50),ISNUMBER(L50),L50&gt;0),K50/L50,"")</x:f>
      </x:c>
      <x:c r="N50" s="8"/>
      <x:c r="O50" s="10"/>
      <x:c r="P50" s="8"/>
      <x:c r="Q50" s="8"/>
      <x:c r="R50" s="9" t="str">
        <x:f>IF(A50="","",IF(OR(F50="Lost",F50="Completed"),"Closed",IF(OR(N50="",O50=""),"Add action/date",IF(O50&lt;=DATE(2026,9,24),"Due now","Scheduled"))))</x:f>
      </x:c>
    </x:row>
    <x:row r="51" ht="23" customHeight="1">
      <x:c r="A51" s="8"/>
      <x:c r="B51" s="10"/>
      <x:c r="C51" s="8"/>
      <x:c r="D51" s="8"/>
      <x:c r="E51" s="8"/>
      <x:c r="F51" s="8"/>
      <x:c r="G51" s="10"/>
      <x:c r="H51" s="11"/>
      <x:c r="I51" s="11"/>
      <x:c r="J51" s="11"/>
      <x:c r="K51" s="12" t="str">
        <x:f>IF(A51="","",IF(AND(ISNUMBER(I51),ISNUMBER(J51)),I51-J51,""))</x:f>
      </x:c>
      <x:c r="L51" s="13"/>
      <x:c r="M51" s="12" t="str">
        <x:f>IF(AND(ISNUMBER(K51),ISNUMBER(L51),L51&gt;0),K51/L51,"")</x:f>
      </x:c>
      <x:c r="N51" s="8"/>
      <x:c r="O51" s="10"/>
      <x:c r="P51" s="8"/>
      <x:c r="Q51" s="8"/>
      <x:c r="R51" s="9" t="str">
        <x:f>IF(A51="","",IF(OR(F51="Lost",F51="Completed"),"Closed",IF(OR(N51="",O51=""),"Add action/date",IF(O51&lt;=DATE(2026,9,24),"Due now","Scheduled"))))</x:f>
      </x:c>
    </x:row>
    <x:row r="52" ht="23" customHeight="1">
      <x:c r="A52" s="8"/>
      <x:c r="B52" s="10"/>
      <x:c r="C52" s="8"/>
      <x:c r="D52" s="8"/>
      <x:c r="E52" s="8"/>
      <x:c r="F52" s="8"/>
      <x:c r="G52" s="10"/>
      <x:c r="H52" s="11"/>
      <x:c r="I52" s="11"/>
      <x:c r="J52" s="11"/>
      <x:c r="K52" s="12" t="str">
        <x:f>IF(A52="","",IF(AND(ISNUMBER(I52),ISNUMBER(J52)),I52-J52,""))</x:f>
      </x:c>
      <x:c r="L52" s="13"/>
      <x:c r="M52" s="12" t="str">
        <x:f>IF(AND(ISNUMBER(K52),ISNUMBER(L52),L52&gt;0),K52/L52,"")</x:f>
      </x:c>
      <x:c r="N52" s="8"/>
      <x:c r="O52" s="10"/>
      <x:c r="P52" s="8"/>
      <x:c r="Q52" s="8"/>
      <x:c r="R52" s="9" t="str">
        <x:f>IF(A52="","",IF(OR(F52="Lost",F52="Completed"),"Closed",IF(OR(N52="",O52=""),"Add action/date",IF(O52&lt;=DATE(2026,9,24),"Due now","Scheduled"))))</x:f>
      </x:c>
    </x:row>
    <x:row r="53" ht="23" customHeight="1">
      <x:c r="A53" s="8"/>
      <x:c r="B53" s="10"/>
      <x:c r="C53" s="8"/>
      <x:c r="D53" s="8"/>
      <x:c r="E53" s="8"/>
      <x:c r="F53" s="8"/>
      <x:c r="G53" s="10"/>
      <x:c r="H53" s="11"/>
      <x:c r="I53" s="11"/>
      <x:c r="J53" s="11"/>
      <x:c r="K53" s="12" t="str">
        <x:f>IF(A53="","",IF(AND(ISNUMBER(I53),ISNUMBER(J53)),I53-J53,""))</x:f>
      </x:c>
      <x:c r="L53" s="13"/>
      <x:c r="M53" s="12" t="str">
        <x:f>IF(AND(ISNUMBER(K53),ISNUMBER(L53),L53&gt;0),K53/L53,"")</x:f>
      </x:c>
      <x:c r="N53" s="8"/>
      <x:c r="O53" s="10"/>
      <x:c r="P53" s="8"/>
      <x:c r="Q53" s="8"/>
      <x:c r="R53" s="9" t="str">
        <x:f>IF(A53="","",IF(OR(F53="Lost",F53="Completed"),"Closed",IF(OR(N53="",O53=""),"Add action/date",IF(O53&lt;=DATE(2026,9,24),"Due now","Scheduled"))))</x:f>
      </x:c>
    </x:row>
    <x:row r="54" ht="23" customHeight="1">
      <x:c r="A54" s="8"/>
      <x:c r="B54" s="10"/>
      <x:c r="C54" s="8"/>
      <x:c r="D54" s="8"/>
      <x:c r="E54" s="8"/>
      <x:c r="F54" s="8"/>
      <x:c r="G54" s="10"/>
      <x:c r="H54" s="11"/>
      <x:c r="I54" s="11"/>
      <x:c r="J54" s="11"/>
      <x:c r="K54" s="12" t="str">
        <x:f>IF(A54="","",IF(AND(ISNUMBER(I54),ISNUMBER(J54)),I54-J54,""))</x:f>
      </x:c>
      <x:c r="L54" s="13"/>
      <x:c r="M54" s="12" t="str">
        <x:f>IF(AND(ISNUMBER(K54),ISNUMBER(L54),L54&gt;0),K54/L54,"")</x:f>
      </x:c>
      <x:c r="N54" s="8"/>
      <x:c r="O54" s="10"/>
      <x:c r="P54" s="8"/>
      <x:c r="Q54" s="8"/>
      <x:c r="R54" s="9" t="str">
        <x:f>IF(A54="","",IF(OR(F54="Lost",F54="Completed"),"Closed",IF(OR(N54="",O54=""),"Add action/date",IF(O54&lt;=DATE(2026,9,24),"Due now","Scheduled"))))</x:f>
      </x:c>
    </x:row>
    <x:row r="55" ht="23" customHeight="1">
      <x:c r="A55" s="8"/>
      <x:c r="B55" s="10"/>
      <x:c r="C55" s="8"/>
      <x:c r="D55" s="8"/>
      <x:c r="E55" s="8"/>
      <x:c r="F55" s="8"/>
      <x:c r="G55" s="10"/>
      <x:c r="H55" s="11"/>
      <x:c r="I55" s="11"/>
      <x:c r="J55" s="11"/>
      <x:c r="K55" s="12" t="str">
        <x:f>IF(A55="","",IF(AND(ISNUMBER(I55),ISNUMBER(J55)),I55-J55,""))</x:f>
      </x:c>
      <x:c r="L55" s="13"/>
      <x:c r="M55" s="12" t="str">
        <x:f>IF(AND(ISNUMBER(K55),ISNUMBER(L55),L55&gt;0),K55/L55,"")</x:f>
      </x:c>
      <x:c r="N55" s="8"/>
      <x:c r="O55" s="10"/>
      <x:c r="P55" s="8"/>
      <x:c r="Q55" s="8"/>
      <x:c r="R55" s="9" t="str">
        <x:f>IF(A55="","",IF(OR(F55="Lost",F55="Completed"),"Closed",IF(OR(N55="",O55=""),"Add action/date",IF(O55&lt;=DATE(2026,9,24),"Due now","Scheduled"))))</x:f>
      </x:c>
    </x:row>
    <x:row r="56" ht="23" customHeight="1">
      <x:c r="A56" s="8"/>
      <x:c r="B56" s="10"/>
      <x:c r="C56" s="8"/>
      <x:c r="D56" s="8"/>
      <x:c r="E56" s="8"/>
      <x:c r="F56" s="8"/>
      <x:c r="G56" s="10"/>
      <x:c r="H56" s="11"/>
      <x:c r="I56" s="11"/>
      <x:c r="J56" s="11"/>
      <x:c r="K56" s="12" t="str">
        <x:f>IF(A56="","",IF(AND(ISNUMBER(I56),ISNUMBER(J56)),I56-J56,""))</x:f>
      </x:c>
      <x:c r="L56" s="13"/>
      <x:c r="M56" s="12" t="str">
        <x:f>IF(AND(ISNUMBER(K56),ISNUMBER(L56),L56&gt;0),K56/L56,"")</x:f>
      </x:c>
      <x:c r="N56" s="8"/>
      <x:c r="O56" s="10"/>
      <x:c r="P56" s="8"/>
      <x:c r="Q56" s="8"/>
      <x:c r="R56" s="9" t="str">
        <x:f>IF(A56="","",IF(OR(F56="Lost",F56="Completed"),"Closed",IF(OR(N56="",O56=""),"Add action/date",IF(O56&lt;=DATE(2026,9,24),"Due now","Scheduled"))))</x:f>
      </x:c>
    </x:row>
    <x:row r="57" ht="23" customHeight="1">
      <x:c r="A57" s="8"/>
      <x:c r="B57" s="10"/>
      <x:c r="C57" s="8"/>
      <x:c r="D57" s="8"/>
      <x:c r="E57" s="8"/>
      <x:c r="F57" s="8"/>
      <x:c r="G57" s="10"/>
      <x:c r="H57" s="11"/>
      <x:c r="I57" s="11"/>
      <x:c r="J57" s="11"/>
      <x:c r="K57" s="12" t="str">
        <x:f>IF(A57="","",IF(AND(ISNUMBER(I57),ISNUMBER(J57)),I57-J57,""))</x:f>
      </x:c>
      <x:c r="L57" s="13"/>
      <x:c r="M57" s="12" t="str">
        <x:f>IF(AND(ISNUMBER(K57),ISNUMBER(L57),L57&gt;0),K57/L57,"")</x:f>
      </x:c>
      <x:c r="N57" s="8"/>
      <x:c r="O57" s="10"/>
      <x:c r="P57" s="8"/>
      <x:c r="Q57" s="8"/>
      <x:c r="R57" s="9" t="str">
        <x:f>IF(A57="","",IF(OR(F57="Lost",F57="Completed"),"Closed",IF(OR(N57="",O57=""),"Add action/date",IF(O57&lt;=DATE(2026,9,24),"Due now","Scheduled"))))</x:f>
      </x:c>
    </x:row>
    <x:row r="58" ht="23" customHeight="1">
      <x:c r="A58" s="8"/>
      <x:c r="B58" s="10"/>
      <x:c r="C58" s="8"/>
      <x:c r="D58" s="8"/>
      <x:c r="E58" s="8"/>
      <x:c r="F58" s="8"/>
      <x:c r="G58" s="10"/>
      <x:c r="H58" s="11"/>
      <x:c r="I58" s="11"/>
      <x:c r="J58" s="11"/>
      <x:c r="K58" s="12" t="str">
        <x:f>IF(A58="","",IF(AND(ISNUMBER(I58),ISNUMBER(J58)),I58-J58,""))</x:f>
      </x:c>
      <x:c r="L58" s="13"/>
      <x:c r="M58" s="12" t="str">
        <x:f>IF(AND(ISNUMBER(K58),ISNUMBER(L58),L58&gt;0),K58/L58,"")</x:f>
      </x:c>
      <x:c r="N58" s="8"/>
      <x:c r="O58" s="10"/>
      <x:c r="P58" s="8"/>
      <x:c r="Q58" s="8"/>
      <x:c r="R58" s="9" t="str">
        <x:f>IF(A58="","",IF(OR(F58="Lost",F58="Completed"),"Closed",IF(OR(N58="",O58=""),"Add action/date",IF(O58&lt;=DATE(2026,9,24),"Due now","Scheduled"))))</x:f>
      </x:c>
    </x:row>
    <x:row r="59" ht="23" customHeight="1">
      <x:c r="A59" s="8"/>
      <x:c r="B59" s="10"/>
      <x:c r="C59" s="8"/>
      <x:c r="D59" s="8"/>
      <x:c r="E59" s="8"/>
      <x:c r="F59" s="8"/>
      <x:c r="G59" s="10"/>
      <x:c r="H59" s="11"/>
      <x:c r="I59" s="11"/>
      <x:c r="J59" s="11"/>
      <x:c r="K59" s="12" t="str">
        <x:f>IF(A59="","",IF(AND(ISNUMBER(I59),ISNUMBER(J59)),I59-J59,""))</x:f>
      </x:c>
      <x:c r="L59" s="13"/>
      <x:c r="M59" s="12" t="str">
        <x:f>IF(AND(ISNUMBER(K59),ISNUMBER(L59),L59&gt;0),K59/L59,"")</x:f>
      </x:c>
      <x:c r="N59" s="8"/>
      <x:c r="O59" s="10"/>
      <x:c r="P59" s="8"/>
      <x:c r="Q59" s="8"/>
      <x:c r="R59" s="9" t="str">
        <x:f>IF(A59="","",IF(OR(F59="Lost",F59="Completed"),"Closed",IF(OR(N59="",O59=""),"Add action/date",IF(O59&lt;=DATE(2026,9,24),"Due now","Scheduled"))))</x:f>
      </x:c>
    </x:row>
    <x:row r="60" ht="23" customHeight="1">
      <x:c r="A60" s="8"/>
      <x:c r="B60" s="10"/>
      <x:c r="C60" s="8"/>
      <x:c r="D60" s="8"/>
      <x:c r="E60" s="8"/>
      <x:c r="F60" s="8"/>
      <x:c r="G60" s="10"/>
      <x:c r="H60" s="11"/>
      <x:c r="I60" s="11"/>
      <x:c r="J60" s="11"/>
      <x:c r="K60" s="12" t="str">
        <x:f>IF(A60="","",IF(AND(ISNUMBER(I60),ISNUMBER(J60)),I60-J60,""))</x:f>
      </x:c>
      <x:c r="L60" s="13"/>
      <x:c r="M60" s="12" t="str">
        <x:f>IF(AND(ISNUMBER(K60),ISNUMBER(L60),L60&gt;0),K60/L60,"")</x:f>
      </x:c>
      <x:c r="N60" s="8"/>
      <x:c r="O60" s="10"/>
      <x:c r="P60" s="8"/>
      <x:c r="Q60" s="8"/>
      <x:c r="R60" s="9" t="str">
        <x:f>IF(A60="","",IF(OR(F60="Lost",F60="Completed"),"Closed",IF(OR(N60="",O60=""),"Add action/date",IF(O60&lt;=DATE(2026,9,24),"Due now","Scheduled"))))</x:f>
      </x:c>
    </x:row>
    <x:row r="61" ht="23" customHeight="1">
      <x:c r="A61" s="8"/>
      <x:c r="B61" s="10"/>
      <x:c r="C61" s="8"/>
      <x:c r="D61" s="8"/>
      <x:c r="E61" s="8"/>
      <x:c r="F61" s="8"/>
      <x:c r="G61" s="10"/>
      <x:c r="H61" s="11"/>
      <x:c r="I61" s="11"/>
      <x:c r="J61" s="11"/>
      <x:c r="K61" s="12" t="str">
        <x:f>IF(A61="","",IF(AND(ISNUMBER(I61),ISNUMBER(J61)),I61-J61,""))</x:f>
      </x:c>
      <x:c r="L61" s="13"/>
      <x:c r="M61" s="12" t="str">
        <x:f>IF(AND(ISNUMBER(K61),ISNUMBER(L61),L61&gt;0),K61/L61,"")</x:f>
      </x:c>
      <x:c r="N61" s="8"/>
      <x:c r="O61" s="10"/>
      <x:c r="P61" s="8"/>
      <x:c r="Q61" s="8"/>
      <x:c r="R61" s="9" t="str">
        <x:f>IF(A61="","",IF(OR(F61="Lost",F61="Completed"),"Closed",IF(OR(N61="",O61=""),"Add action/date",IF(O61&lt;=DATE(2026,9,24),"Due now","Scheduled"))))</x:f>
      </x:c>
    </x:row>
    <x:row r="62" ht="23" customHeight="1">
      <x:c r="A62" s="8"/>
      <x:c r="B62" s="10"/>
      <x:c r="C62" s="8"/>
      <x:c r="D62" s="8"/>
      <x:c r="E62" s="8"/>
      <x:c r="F62" s="8"/>
      <x:c r="G62" s="10"/>
      <x:c r="H62" s="11"/>
      <x:c r="I62" s="11"/>
      <x:c r="J62" s="11"/>
      <x:c r="K62" s="12" t="str">
        <x:f>IF(A62="","",IF(AND(ISNUMBER(I62),ISNUMBER(J62)),I62-J62,""))</x:f>
      </x:c>
      <x:c r="L62" s="13"/>
      <x:c r="M62" s="12" t="str">
        <x:f>IF(AND(ISNUMBER(K62),ISNUMBER(L62),L62&gt;0),K62/L62,"")</x:f>
      </x:c>
      <x:c r="N62" s="8"/>
      <x:c r="O62" s="10"/>
      <x:c r="P62" s="8"/>
      <x:c r="Q62" s="8"/>
      <x:c r="R62" s="9" t="str">
        <x:f>IF(A62="","",IF(OR(F62="Lost",F62="Completed"),"Closed",IF(OR(N62="",O62=""),"Add action/date",IF(O62&lt;=DATE(2026,9,24),"Due now","Scheduled"))))</x:f>
      </x:c>
    </x:row>
    <x:row r="63" ht="23" customHeight="1">
      <x:c r="A63" s="8"/>
      <x:c r="B63" s="10"/>
      <x:c r="C63" s="8"/>
      <x:c r="D63" s="8"/>
      <x:c r="E63" s="8"/>
      <x:c r="F63" s="8"/>
      <x:c r="G63" s="10"/>
      <x:c r="H63" s="11"/>
      <x:c r="I63" s="11"/>
      <x:c r="J63" s="11"/>
      <x:c r="K63" s="12" t="str">
        <x:f>IF(A63="","",IF(AND(ISNUMBER(I63),ISNUMBER(J63)),I63-J63,""))</x:f>
      </x:c>
      <x:c r="L63" s="13"/>
      <x:c r="M63" s="12" t="str">
        <x:f>IF(AND(ISNUMBER(K63),ISNUMBER(L63),L63&gt;0),K63/L63,"")</x:f>
      </x:c>
      <x:c r="N63" s="8"/>
      <x:c r="O63" s="10"/>
      <x:c r="P63" s="8"/>
      <x:c r="Q63" s="8"/>
      <x:c r="R63" s="9" t="str">
        <x:f>IF(A63="","",IF(OR(F63="Lost",F63="Completed"),"Closed",IF(OR(N63="",O63=""),"Add action/date",IF(O63&lt;=DATE(2026,9,24),"Due now","Scheduled"))))</x:f>
      </x:c>
    </x:row>
    <x:row r="64" ht="23" customHeight="1">
      <x:c r="A64" s="8"/>
      <x:c r="B64" s="10"/>
      <x:c r="C64" s="8"/>
      <x:c r="D64" s="8"/>
      <x:c r="E64" s="8"/>
      <x:c r="F64" s="8"/>
      <x:c r="G64" s="10"/>
      <x:c r="H64" s="11"/>
      <x:c r="I64" s="11"/>
      <x:c r="J64" s="11"/>
      <x:c r="K64" s="12" t="str">
        <x:f>IF(A64="","",IF(AND(ISNUMBER(I64),ISNUMBER(J64)),I64-J64,""))</x:f>
      </x:c>
      <x:c r="L64" s="13"/>
      <x:c r="M64" s="12" t="str">
        <x:f>IF(AND(ISNUMBER(K64),ISNUMBER(L64),L64&gt;0),K64/L64,"")</x:f>
      </x:c>
      <x:c r="N64" s="8"/>
      <x:c r="O64" s="10"/>
      <x:c r="P64" s="8"/>
      <x:c r="Q64" s="8"/>
      <x:c r="R64" s="9" t="str">
        <x:f>IF(A64="","",IF(OR(F64="Lost",F64="Completed"),"Closed",IF(OR(N64="",O64=""),"Add action/date",IF(O64&lt;=DATE(2026,9,24),"Due now","Scheduled"))))</x:f>
      </x:c>
    </x:row>
    <x:row r="65" ht="23" customHeight="1">
      <x:c r="A65" s="8"/>
      <x:c r="B65" s="10"/>
      <x:c r="C65" s="8"/>
      <x:c r="D65" s="8"/>
      <x:c r="E65" s="8"/>
      <x:c r="F65" s="8"/>
      <x:c r="G65" s="10"/>
      <x:c r="H65" s="11"/>
      <x:c r="I65" s="11"/>
      <x:c r="J65" s="11"/>
      <x:c r="K65" s="12" t="str">
        <x:f>IF(A65="","",IF(AND(ISNUMBER(I65),ISNUMBER(J65)),I65-J65,""))</x:f>
      </x:c>
      <x:c r="L65" s="13"/>
      <x:c r="M65" s="12" t="str">
        <x:f>IF(AND(ISNUMBER(K65),ISNUMBER(L65),L65&gt;0),K65/L65,"")</x:f>
      </x:c>
      <x:c r="N65" s="8"/>
      <x:c r="O65" s="10"/>
      <x:c r="P65" s="8"/>
      <x:c r="Q65" s="8"/>
      <x:c r="R65" s="9" t="str">
        <x:f>IF(A65="","",IF(OR(F65="Lost",F65="Completed"),"Closed",IF(OR(N65="",O65=""),"Add action/date",IF(O65&lt;=DATE(2026,9,24),"Due now","Scheduled"))))</x:f>
      </x:c>
    </x:row>
    <x:row r="66" ht="23" customHeight="1">
      <x:c r="A66" s="8"/>
      <x:c r="B66" s="10"/>
      <x:c r="C66" s="8"/>
      <x:c r="D66" s="8"/>
      <x:c r="E66" s="8"/>
      <x:c r="F66" s="8"/>
      <x:c r="G66" s="10"/>
      <x:c r="H66" s="11"/>
      <x:c r="I66" s="11"/>
      <x:c r="J66" s="11"/>
      <x:c r="K66" s="12" t="str">
        <x:f>IF(A66="","",IF(AND(ISNUMBER(I66),ISNUMBER(J66)),I66-J66,""))</x:f>
      </x:c>
      <x:c r="L66" s="13"/>
      <x:c r="M66" s="12" t="str">
        <x:f>IF(AND(ISNUMBER(K66),ISNUMBER(L66),L66&gt;0),K66/L66,"")</x:f>
      </x:c>
      <x:c r="N66" s="8"/>
      <x:c r="O66" s="10"/>
      <x:c r="P66" s="8"/>
      <x:c r="Q66" s="8"/>
      <x:c r="R66" s="9" t="str">
        <x:f>IF(A66="","",IF(OR(F66="Lost",F66="Completed"),"Closed",IF(OR(N66="",O66=""),"Add action/date",IF(O66&lt;=DATE(2026,9,24),"Due now","Scheduled"))))</x:f>
      </x:c>
    </x:row>
    <x:row r="67" ht="23" customHeight="1">
      <x:c r="A67" s="8"/>
      <x:c r="B67" s="10"/>
      <x:c r="C67" s="8"/>
      <x:c r="D67" s="8"/>
      <x:c r="E67" s="8"/>
      <x:c r="F67" s="8"/>
      <x:c r="G67" s="10"/>
      <x:c r="H67" s="11"/>
      <x:c r="I67" s="11"/>
      <x:c r="J67" s="11"/>
      <x:c r="K67" s="12" t="str">
        <x:f>IF(A67="","",IF(AND(ISNUMBER(I67),ISNUMBER(J67)),I67-J67,""))</x:f>
      </x:c>
      <x:c r="L67" s="13"/>
      <x:c r="M67" s="12" t="str">
        <x:f>IF(AND(ISNUMBER(K67),ISNUMBER(L67),L67&gt;0),K67/L67,"")</x:f>
      </x:c>
      <x:c r="N67" s="8"/>
      <x:c r="O67" s="10"/>
      <x:c r="P67" s="8"/>
      <x:c r="Q67" s="8"/>
      <x:c r="R67" s="9" t="str">
        <x:f>IF(A67="","",IF(OR(F67="Lost",F67="Completed"),"Closed",IF(OR(N67="",O67=""),"Add action/date",IF(O67&lt;=DATE(2026,9,24),"Due now","Scheduled"))))</x:f>
      </x:c>
    </x:row>
    <x:row r="68" ht="23" customHeight="1">
      <x:c r="A68" s="8"/>
      <x:c r="B68" s="10"/>
      <x:c r="C68" s="8"/>
      <x:c r="D68" s="8"/>
      <x:c r="E68" s="8"/>
      <x:c r="F68" s="8"/>
      <x:c r="G68" s="10"/>
      <x:c r="H68" s="11"/>
      <x:c r="I68" s="11"/>
      <x:c r="J68" s="11"/>
      <x:c r="K68" s="12" t="str">
        <x:f>IF(A68="","",IF(AND(ISNUMBER(I68),ISNUMBER(J68)),I68-J68,""))</x:f>
      </x:c>
      <x:c r="L68" s="13"/>
      <x:c r="M68" s="12" t="str">
        <x:f>IF(AND(ISNUMBER(K68),ISNUMBER(L68),L68&gt;0),K68/L68,"")</x:f>
      </x:c>
      <x:c r="N68" s="8"/>
      <x:c r="O68" s="10"/>
      <x:c r="P68" s="8"/>
      <x:c r="Q68" s="8"/>
      <x:c r="R68" s="9" t="str">
        <x:f>IF(A68="","",IF(OR(F68="Lost",F68="Completed"),"Closed",IF(OR(N68="",O68=""),"Add action/date",IF(O68&lt;=DATE(2026,9,24),"Due now","Scheduled"))))</x:f>
      </x:c>
    </x:row>
    <x:row r="69" ht="23" customHeight="1">
      <x:c r="A69" s="8"/>
      <x:c r="B69" s="10"/>
      <x:c r="C69" s="8"/>
      <x:c r="D69" s="8"/>
      <x:c r="E69" s="8"/>
      <x:c r="F69" s="8"/>
      <x:c r="G69" s="10"/>
      <x:c r="H69" s="11"/>
      <x:c r="I69" s="11"/>
      <x:c r="J69" s="11"/>
      <x:c r="K69" s="12" t="str">
        <x:f>IF(A69="","",IF(AND(ISNUMBER(I69),ISNUMBER(J69)),I69-J69,""))</x:f>
      </x:c>
      <x:c r="L69" s="13"/>
      <x:c r="M69" s="12" t="str">
        <x:f>IF(AND(ISNUMBER(K69),ISNUMBER(L69),L69&gt;0),K69/L69,"")</x:f>
      </x:c>
      <x:c r="N69" s="8"/>
      <x:c r="O69" s="10"/>
      <x:c r="P69" s="8"/>
      <x:c r="Q69" s="8"/>
      <x:c r="R69" s="9" t="str">
        <x:f>IF(A69="","",IF(OR(F69="Lost",F69="Completed"),"Closed",IF(OR(N69="",O69=""),"Add action/date",IF(O69&lt;=DATE(2026,9,24),"Due now","Scheduled"))))</x:f>
      </x:c>
    </x:row>
    <x:row r="70" ht="23" customHeight="1">
      <x:c r="A70" s="8"/>
      <x:c r="B70" s="10"/>
      <x:c r="C70" s="8"/>
      <x:c r="D70" s="8"/>
      <x:c r="E70" s="8"/>
      <x:c r="F70" s="8"/>
      <x:c r="G70" s="10"/>
      <x:c r="H70" s="11"/>
      <x:c r="I70" s="11"/>
      <x:c r="J70" s="11"/>
      <x:c r="K70" s="12" t="str">
        <x:f>IF(A70="","",IF(AND(ISNUMBER(I70),ISNUMBER(J70)),I70-J70,""))</x:f>
      </x:c>
      <x:c r="L70" s="13"/>
      <x:c r="M70" s="12" t="str">
        <x:f>IF(AND(ISNUMBER(K70),ISNUMBER(L70),L70&gt;0),K70/L70,"")</x:f>
      </x:c>
      <x:c r="N70" s="8"/>
      <x:c r="O70" s="10"/>
      <x:c r="P70" s="8"/>
      <x:c r="Q70" s="8"/>
      <x:c r="R70" s="9" t="str">
        <x:f>IF(A70="","",IF(OR(F70="Lost",F70="Completed"),"Closed",IF(OR(N70="",O70=""),"Add action/date",IF(O70&lt;=DATE(2026,9,24),"Due now","Scheduled"))))</x:f>
      </x:c>
    </x:row>
    <x:row r="71" ht="23" customHeight="1">
      <x:c r="A71" s="8"/>
      <x:c r="B71" s="10"/>
      <x:c r="C71" s="8"/>
      <x:c r="D71" s="8"/>
      <x:c r="E71" s="8"/>
      <x:c r="F71" s="8"/>
      <x:c r="G71" s="10"/>
      <x:c r="H71" s="11"/>
      <x:c r="I71" s="11"/>
      <x:c r="J71" s="11"/>
      <x:c r="K71" s="12" t="str">
        <x:f>IF(A71="","",IF(AND(ISNUMBER(I71),ISNUMBER(J71)),I71-J71,""))</x:f>
      </x:c>
      <x:c r="L71" s="13"/>
      <x:c r="M71" s="12" t="str">
        <x:f>IF(AND(ISNUMBER(K71),ISNUMBER(L71),L71&gt;0),K71/L71,"")</x:f>
      </x:c>
      <x:c r="N71" s="8"/>
      <x:c r="O71" s="10"/>
      <x:c r="P71" s="8"/>
      <x:c r="Q71" s="8"/>
      <x:c r="R71" s="9" t="str">
        <x:f>IF(A71="","",IF(OR(F71="Lost",F71="Completed"),"Closed",IF(OR(N71="",O71=""),"Add action/date",IF(O71&lt;=DATE(2026,9,24),"Due now","Scheduled"))))</x:f>
      </x:c>
    </x:row>
    <x:row r="72" ht="23" customHeight="1">
      <x:c r="A72" s="8"/>
      <x:c r="B72" s="10"/>
      <x:c r="C72" s="8"/>
      <x:c r="D72" s="8"/>
      <x:c r="E72" s="8"/>
      <x:c r="F72" s="8"/>
      <x:c r="G72" s="10"/>
      <x:c r="H72" s="11"/>
      <x:c r="I72" s="11"/>
      <x:c r="J72" s="11"/>
      <x:c r="K72" s="12" t="str">
        <x:f>IF(A72="","",IF(AND(ISNUMBER(I72),ISNUMBER(J72)),I72-J72,""))</x:f>
      </x:c>
      <x:c r="L72" s="13"/>
      <x:c r="M72" s="12" t="str">
        <x:f>IF(AND(ISNUMBER(K72),ISNUMBER(L72),L72&gt;0),K72/L72,"")</x:f>
      </x:c>
      <x:c r="N72" s="8"/>
      <x:c r="O72" s="10"/>
      <x:c r="P72" s="8"/>
      <x:c r="Q72" s="8"/>
      <x:c r="R72" s="9" t="str">
        <x:f>IF(A72="","",IF(OR(F72="Lost",F72="Completed"),"Closed",IF(OR(N72="",O72=""),"Add action/date",IF(O72&lt;=DATE(2026,9,24),"Due now","Scheduled"))))</x:f>
      </x:c>
    </x:row>
    <x:row r="73" ht="23" customHeight="1">
      <x:c r="A73" s="8"/>
      <x:c r="B73" s="10"/>
      <x:c r="C73" s="8"/>
      <x:c r="D73" s="8"/>
      <x:c r="E73" s="8"/>
      <x:c r="F73" s="8"/>
      <x:c r="G73" s="10"/>
      <x:c r="H73" s="11"/>
      <x:c r="I73" s="11"/>
      <x:c r="J73" s="11"/>
      <x:c r="K73" s="12" t="str">
        <x:f>IF(A73="","",IF(AND(ISNUMBER(I73),ISNUMBER(J73)),I73-J73,""))</x:f>
      </x:c>
      <x:c r="L73" s="13"/>
      <x:c r="M73" s="12" t="str">
        <x:f>IF(AND(ISNUMBER(K73),ISNUMBER(L73),L73&gt;0),K73/L73,"")</x:f>
      </x:c>
      <x:c r="N73" s="8"/>
      <x:c r="O73" s="10"/>
      <x:c r="P73" s="8"/>
      <x:c r="Q73" s="8"/>
      <x:c r="R73" s="9" t="str">
        <x:f>IF(A73="","",IF(OR(F73="Lost",F73="Completed"),"Closed",IF(OR(N73="",O73=""),"Add action/date",IF(O73&lt;=DATE(2026,9,24),"Due now","Scheduled"))))</x:f>
      </x:c>
    </x:row>
    <x:row r="74" ht="23" customHeight="1">
      <x:c r="A74" s="8"/>
      <x:c r="B74" s="10"/>
      <x:c r="C74" s="8"/>
      <x:c r="D74" s="8"/>
      <x:c r="E74" s="8"/>
      <x:c r="F74" s="8"/>
      <x:c r="G74" s="10"/>
      <x:c r="H74" s="11"/>
      <x:c r="I74" s="11"/>
      <x:c r="J74" s="11"/>
      <x:c r="K74" s="12" t="str">
        <x:f>IF(A74="","",IF(AND(ISNUMBER(I74),ISNUMBER(J74)),I74-J74,""))</x:f>
      </x:c>
      <x:c r="L74" s="13"/>
      <x:c r="M74" s="12" t="str">
        <x:f>IF(AND(ISNUMBER(K74),ISNUMBER(L74),L74&gt;0),K74/L74,"")</x:f>
      </x:c>
      <x:c r="N74" s="8"/>
      <x:c r="O74" s="10"/>
      <x:c r="P74" s="8"/>
      <x:c r="Q74" s="8"/>
      <x:c r="R74" s="9" t="str">
        <x:f>IF(A74="","",IF(OR(F74="Lost",F74="Completed"),"Closed",IF(OR(N74="",O74=""),"Add action/date",IF(O74&lt;=DATE(2026,9,24),"Due now","Scheduled"))))</x:f>
      </x:c>
    </x:row>
    <x:row r="75" ht="23" customHeight="1">
      <x:c r="A75" s="8"/>
      <x:c r="B75" s="10"/>
      <x:c r="C75" s="8"/>
      <x:c r="D75" s="8"/>
      <x:c r="E75" s="8"/>
      <x:c r="F75" s="8"/>
      <x:c r="G75" s="10"/>
      <x:c r="H75" s="11"/>
      <x:c r="I75" s="11"/>
      <x:c r="J75" s="11"/>
      <x:c r="K75" s="12" t="str">
        <x:f>IF(A75="","",IF(AND(ISNUMBER(I75),ISNUMBER(J75)),I75-J75,""))</x:f>
      </x:c>
      <x:c r="L75" s="13"/>
      <x:c r="M75" s="12" t="str">
        <x:f>IF(AND(ISNUMBER(K75),ISNUMBER(L75),L75&gt;0),K75/L75,"")</x:f>
      </x:c>
      <x:c r="N75" s="8"/>
      <x:c r="O75" s="10"/>
      <x:c r="P75" s="8"/>
      <x:c r="Q75" s="8"/>
      <x:c r="R75" s="9" t="str">
        <x:f>IF(A75="","",IF(OR(F75="Lost",F75="Completed"),"Closed",IF(OR(N75="",O75=""),"Add action/date",IF(O75&lt;=DATE(2026,9,24),"Due now","Scheduled"))))</x:f>
      </x:c>
    </x:row>
    <x:row r="76" ht="23" customHeight="1">
      <x:c r="A76" s="8"/>
      <x:c r="B76" s="10"/>
      <x:c r="C76" s="8"/>
      <x:c r="D76" s="8"/>
      <x:c r="E76" s="8"/>
      <x:c r="F76" s="8"/>
      <x:c r="G76" s="10"/>
      <x:c r="H76" s="11"/>
      <x:c r="I76" s="11"/>
      <x:c r="J76" s="11"/>
      <x:c r="K76" s="12" t="str">
        <x:f>IF(A76="","",IF(AND(ISNUMBER(I76),ISNUMBER(J76)),I76-J76,""))</x:f>
      </x:c>
      <x:c r="L76" s="13"/>
      <x:c r="M76" s="12" t="str">
        <x:f>IF(AND(ISNUMBER(K76),ISNUMBER(L76),L76&gt;0),K76/L76,"")</x:f>
      </x:c>
      <x:c r="N76" s="8"/>
      <x:c r="O76" s="10"/>
      <x:c r="P76" s="8"/>
      <x:c r="Q76" s="8"/>
      <x:c r="R76" s="9" t="str">
        <x:f>IF(A76="","",IF(OR(F76="Lost",F76="Completed"),"Closed",IF(OR(N76="",O76=""),"Add action/date",IF(O76&lt;=DATE(2026,9,24),"Due now","Scheduled"))))</x:f>
      </x:c>
    </x:row>
    <x:row r="77" ht="23" customHeight="1">
      <x:c r="A77" s="8"/>
      <x:c r="B77" s="10"/>
      <x:c r="C77" s="8"/>
      <x:c r="D77" s="8"/>
      <x:c r="E77" s="8"/>
      <x:c r="F77" s="8"/>
      <x:c r="G77" s="10"/>
      <x:c r="H77" s="11"/>
      <x:c r="I77" s="11"/>
      <x:c r="J77" s="11"/>
      <x:c r="K77" s="12" t="str">
        <x:f>IF(A77="","",IF(AND(ISNUMBER(I77),ISNUMBER(J77)),I77-J77,""))</x:f>
      </x:c>
      <x:c r="L77" s="13"/>
      <x:c r="M77" s="12" t="str">
        <x:f>IF(AND(ISNUMBER(K77),ISNUMBER(L77),L77&gt;0),K77/L77,"")</x:f>
      </x:c>
      <x:c r="N77" s="8"/>
      <x:c r="O77" s="10"/>
      <x:c r="P77" s="8"/>
      <x:c r="Q77" s="8"/>
      <x:c r="R77" s="9" t="str">
        <x:f>IF(A77="","",IF(OR(F77="Lost",F77="Completed"),"Closed",IF(OR(N77="",O77=""),"Add action/date",IF(O77&lt;=DATE(2026,9,24),"Due now","Scheduled"))))</x:f>
      </x:c>
    </x:row>
    <x:row r="78" ht="23" customHeight="1">
      <x:c r="A78" s="8"/>
      <x:c r="B78" s="10"/>
      <x:c r="C78" s="8"/>
      <x:c r="D78" s="8"/>
      <x:c r="E78" s="8"/>
      <x:c r="F78" s="8"/>
      <x:c r="G78" s="10"/>
      <x:c r="H78" s="11"/>
      <x:c r="I78" s="11"/>
      <x:c r="J78" s="11"/>
      <x:c r="K78" s="12" t="str">
        <x:f>IF(A78="","",IF(AND(ISNUMBER(I78),ISNUMBER(J78)),I78-J78,""))</x:f>
      </x:c>
      <x:c r="L78" s="13"/>
      <x:c r="M78" s="12" t="str">
        <x:f>IF(AND(ISNUMBER(K78),ISNUMBER(L78),L78&gt;0),K78/L78,"")</x:f>
      </x:c>
      <x:c r="N78" s="8"/>
      <x:c r="O78" s="10"/>
      <x:c r="P78" s="8"/>
      <x:c r="Q78" s="8"/>
      <x:c r="R78" s="9" t="str">
        <x:f>IF(A78="","",IF(OR(F78="Lost",F78="Completed"),"Closed",IF(OR(N78="",O78=""),"Add action/date",IF(O78&lt;=DATE(2026,9,24),"Due now","Scheduled"))))</x:f>
      </x:c>
    </x:row>
    <x:row r="79" ht="23" customHeight="1">
      <x:c r="A79" s="8"/>
      <x:c r="B79" s="10"/>
      <x:c r="C79" s="8"/>
      <x:c r="D79" s="8"/>
      <x:c r="E79" s="8"/>
      <x:c r="F79" s="8"/>
      <x:c r="G79" s="10"/>
      <x:c r="H79" s="11"/>
      <x:c r="I79" s="11"/>
      <x:c r="J79" s="11"/>
      <x:c r="K79" s="12" t="str">
        <x:f>IF(A79="","",IF(AND(ISNUMBER(I79),ISNUMBER(J79)),I79-J79,""))</x:f>
      </x:c>
      <x:c r="L79" s="13"/>
      <x:c r="M79" s="12" t="str">
        <x:f>IF(AND(ISNUMBER(K79),ISNUMBER(L79),L79&gt;0),K79/L79,"")</x:f>
      </x:c>
      <x:c r="N79" s="8"/>
      <x:c r="O79" s="10"/>
      <x:c r="P79" s="8"/>
      <x:c r="Q79" s="8"/>
      <x:c r="R79" s="9" t="str">
        <x:f>IF(A79="","",IF(OR(F79="Lost",F79="Completed"),"Closed",IF(OR(N79="",O79=""),"Add action/date",IF(O79&lt;=DATE(2026,9,24),"Due now","Scheduled"))))</x:f>
      </x:c>
    </x:row>
    <x:row r="80" ht="23" customHeight="1">
      <x:c r="A80" s="8"/>
      <x:c r="B80" s="10"/>
      <x:c r="C80" s="8"/>
      <x:c r="D80" s="8"/>
      <x:c r="E80" s="8"/>
      <x:c r="F80" s="8"/>
      <x:c r="G80" s="10"/>
      <x:c r="H80" s="11"/>
      <x:c r="I80" s="11"/>
      <x:c r="J80" s="11"/>
      <x:c r="K80" s="12" t="str">
        <x:f>IF(A80="","",IF(AND(ISNUMBER(I80),ISNUMBER(J80)),I80-J80,""))</x:f>
      </x:c>
      <x:c r="L80" s="13"/>
      <x:c r="M80" s="12" t="str">
        <x:f>IF(AND(ISNUMBER(K80),ISNUMBER(L80),L80&gt;0),K80/L80,"")</x:f>
      </x:c>
      <x:c r="N80" s="8"/>
      <x:c r="O80" s="10"/>
      <x:c r="P80" s="8"/>
      <x:c r="Q80" s="8"/>
      <x:c r="R80" s="9" t="str">
        <x:f>IF(A80="","",IF(OR(F80="Lost",F80="Completed"),"Closed",IF(OR(N80="",O80=""),"Add action/date",IF(O80&lt;=DATE(2026,9,24),"Due now","Scheduled"))))</x:f>
      </x:c>
    </x:row>
    <x:row r="81" ht="23" customHeight="1">
      <x:c r="A81" s="8"/>
      <x:c r="B81" s="10"/>
      <x:c r="C81" s="8"/>
      <x:c r="D81" s="8"/>
      <x:c r="E81" s="8"/>
      <x:c r="F81" s="8"/>
      <x:c r="G81" s="10"/>
      <x:c r="H81" s="11"/>
      <x:c r="I81" s="11"/>
      <x:c r="J81" s="11"/>
      <x:c r="K81" s="12" t="str">
        <x:f>IF(A81="","",IF(AND(ISNUMBER(I81),ISNUMBER(J81)),I81-J81,""))</x:f>
      </x:c>
      <x:c r="L81" s="13"/>
      <x:c r="M81" s="12" t="str">
        <x:f>IF(AND(ISNUMBER(K81),ISNUMBER(L81),L81&gt;0),K81/L81,"")</x:f>
      </x:c>
      <x:c r="N81" s="8"/>
      <x:c r="O81" s="10"/>
      <x:c r="P81" s="8"/>
      <x:c r="Q81" s="8"/>
      <x:c r="R81" s="9" t="str">
        <x:f>IF(A81="","",IF(OR(F81="Lost",F81="Completed"),"Closed",IF(OR(N81="",O81=""),"Add action/date",IF(O81&lt;=DATE(2026,9,24),"Due now","Scheduled"))))</x:f>
      </x:c>
    </x:row>
    <x:row r="82" ht="23" customHeight="1">
      <x:c r="A82" s="8"/>
      <x:c r="B82" s="10"/>
      <x:c r="C82" s="8"/>
      <x:c r="D82" s="8"/>
      <x:c r="E82" s="8"/>
      <x:c r="F82" s="8"/>
      <x:c r="G82" s="10"/>
      <x:c r="H82" s="11"/>
      <x:c r="I82" s="11"/>
      <x:c r="J82" s="11"/>
      <x:c r="K82" s="12" t="str">
        <x:f>IF(A82="","",IF(AND(ISNUMBER(I82),ISNUMBER(J82)),I82-J82,""))</x:f>
      </x:c>
      <x:c r="L82" s="13"/>
      <x:c r="M82" s="12" t="str">
        <x:f>IF(AND(ISNUMBER(K82),ISNUMBER(L82),L82&gt;0),K82/L82,"")</x:f>
      </x:c>
      <x:c r="N82" s="8"/>
      <x:c r="O82" s="10"/>
      <x:c r="P82" s="8"/>
      <x:c r="Q82" s="8"/>
      <x:c r="R82" s="9" t="str">
        <x:f>IF(A82="","",IF(OR(F82="Lost",F82="Completed"),"Closed",IF(OR(N82="",O82=""),"Add action/date",IF(O82&lt;=DATE(2026,9,24),"Due now","Scheduled"))))</x:f>
      </x:c>
    </x:row>
    <x:row r="83" ht="23" customHeight="1">
      <x:c r="A83" s="8"/>
      <x:c r="B83" s="10"/>
      <x:c r="C83" s="8"/>
      <x:c r="D83" s="8"/>
      <x:c r="E83" s="8"/>
      <x:c r="F83" s="8"/>
      <x:c r="G83" s="10"/>
      <x:c r="H83" s="11"/>
      <x:c r="I83" s="11"/>
      <x:c r="J83" s="11"/>
      <x:c r="K83" s="12" t="str">
        <x:f>IF(A83="","",IF(AND(ISNUMBER(I83),ISNUMBER(J83)),I83-J83,""))</x:f>
      </x:c>
      <x:c r="L83" s="13"/>
      <x:c r="M83" s="12" t="str">
        <x:f>IF(AND(ISNUMBER(K83),ISNUMBER(L83),L83&gt;0),K83/L83,"")</x:f>
      </x:c>
      <x:c r="N83" s="8"/>
      <x:c r="O83" s="10"/>
      <x:c r="P83" s="8"/>
      <x:c r="Q83" s="8"/>
      <x:c r="R83" s="9" t="str">
        <x:f>IF(A83="","",IF(OR(F83="Lost",F83="Completed"),"Closed",IF(OR(N83="",O83=""),"Add action/date",IF(O83&lt;=DATE(2026,9,24),"Due now","Scheduled"))))</x:f>
      </x:c>
    </x:row>
    <x:row r="84" ht="23" customHeight="1">
      <x:c r="A84" s="8"/>
      <x:c r="B84" s="10"/>
      <x:c r="C84" s="8"/>
      <x:c r="D84" s="8"/>
      <x:c r="E84" s="8"/>
      <x:c r="F84" s="8"/>
      <x:c r="G84" s="10"/>
      <x:c r="H84" s="11"/>
      <x:c r="I84" s="11"/>
      <x:c r="J84" s="11"/>
      <x:c r="K84" s="12" t="str">
        <x:f>IF(A84="","",IF(AND(ISNUMBER(I84),ISNUMBER(J84)),I84-J84,""))</x:f>
      </x:c>
      <x:c r="L84" s="13"/>
      <x:c r="M84" s="12" t="str">
        <x:f>IF(AND(ISNUMBER(K84),ISNUMBER(L84),L84&gt;0),K84/L84,"")</x:f>
      </x:c>
      <x:c r="N84" s="8"/>
      <x:c r="O84" s="10"/>
      <x:c r="P84" s="8"/>
      <x:c r="Q84" s="8"/>
      <x:c r="R84" s="9" t="str">
        <x:f>IF(A84="","",IF(OR(F84="Lost",F84="Completed"),"Closed",IF(OR(N84="",O84=""),"Add action/date",IF(O84&lt;=DATE(2026,9,24),"Due now","Scheduled"))))</x:f>
      </x:c>
    </x:row>
    <x:row r="85" ht="23" customHeight="1">
      <x:c r="A85" s="8"/>
      <x:c r="B85" s="10"/>
      <x:c r="C85" s="8"/>
      <x:c r="D85" s="8"/>
      <x:c r="E85" s="8"/>
      <x:c r="F85" s="8"/>
      <x:c r="G85" s="10"/>
      <x:c r="H85" s="11"/>
      <x:c r="I85" s="11"/>
      <x:c r="J85" s="11"/>
      <x:c r="K85" s="12" t="str">
        <x:f>IF(A85="","",IF(AND(ISNUMBER(I85),ISNUMBER(J85)),I85-J85,""))</x:f>
      </x:c>
      <x:c r="L85" s="13"/>
      <x:c r="M85" s="12" t="str">
        <x:f>IF(AND(ISNUMBER(K85),ISNUMBER(L85),L85&gt;0),K85/L85,"")</x:f>
      </x:c>
      <x:c r="N85" s="8"/>
      <x:c r="O85" s="10"/>
      <x:c r="P85" s="8"/>
      <x:c r="Q85" s="8"/>
      <x:c r="R85" s="9" t="str">
        <x:f>IF(A85="","",IF(OR(F85="Lost",F85="Completed"),"Closed",IF(OR(N85="",O85=""),"Add action/date",IF(O85&lt;=DATE(2026,9,24),"Due now","Scheduled"))))</x:f>
      </x:c>
    </x:row>
    <x:row r="86" ht="23" customHeight="1">
      <x:c r="A86" s="8"/>
      <x:c r="B86" s="10"/>
      <x:c r="C86" s="8"/>
      <x:c r="D86" s="8"/>
      <x:c r="E86" s="8"/>
      <x:c r="F86" s="8"/>
      <x:c r="G86" s="10"/>
      <x:c r="H86" s="11"/>
      <x:c r="I86" s="11"/>
      <x:c r="J86" s="11"/>
      <x:c r="K86" s="12" t="str">
        <x:f>IF(A86="","",IF(AND(ISNUMBER(I86),ISNUMBER(J86)),I86-J86,""))</x:f>
      </x:c>
      <x:c r="L86" s="13"/>
      <x:c r="M86" s="12" t="str">
        <x:f>IF(AND(ISNUMBER(K86),ISNUMBER(L86),L86&gt;0),K86/L86,"")</x:f>
      </x:c>
      <x:c r="N86" s="8"/>
      <x:c r="O86" s="10"/>
      <x:c r="P86" s="8"/>
      <x:c r="Q86" s="8"/>
      <x:c r="R86" s="9" t="str">
        <x:f>IF(A86="","",IF(OR(F86="Lost",F86="Completed"),"Closed",IF(OR(N86="",O86=""),"Add action/date",IF(O86&lt;=DATE(2026,9,24),"Due now","Scheduled"))))</x:f>
      </x:c>
    </x:row>
    <x:row r="87" ht="23" customHeight="1">
      <x:c r="A87" s="8"/>
      <x:c r="B87" s="10"/>
      <x:c r="C87" s="8"/>
      <x:c r="D87" s="8"/>
      <x:c r="E87" s="8"/>
      <x:c r="F87" s="8"/>
      <x:c r="G87" s="10"/>
      <x:c r="H87" s="11"/>
      <x:c r="I87" s="11"/>
      <x:c r="J87" s="11"/>
      <x:c r="K87" s="12" t="str">
        <x:f>IF(A87="","",IF(AND(ISNUMBER(I87),ISNUMBER(J87)),I87-J87,""))</x:f>
      </x:c>
      <x:c r="L87" s="13"/>
      <x:c r="M87" s="12" t="str">
        <x:f>IF(AND(ISNUMBER(K87),ISNUMBER(L87),L87&gt;0),K87/L87,"")</x:f>
      </x:c>
      <x:c r="N87" s="8"/>
      <x:c r="O87" s="10"/>
      <x:c r="P87" s="8"/>
      <x:c r="Q87" s="8"/>
      <x:c r="R87" s="9" t="str">
        <x:f>IF(A87="","",IF(OR(F87="Lost",F87="Completed"),"Closed",IF(OR(N87="",O87=""),"Add action/date",IF(O87&lt;=DATE(2026,9,24),"Due now","Scheduled"))))</x:f>
      </x:c>
    </x:row>
    <x:row r="88" ht="23" customHeight="1">
      <x:c r="A88" s="8"/>
      <x:c r="B88" s="10"/>
      <x:c r="C88" s="8"/>
      <x:c r="D88" s="8"/>
      <x:c r="E88" s="8"/>
      <x:c r="F88" s="8"/>
      <x:c r="G88" s="10"/>
      <x:c r="H88" s="11"/>
      <x:c r="I88" s="11"/>
      <x:c r="J88" s="11"/>
      <x:c r="K88" s="12" t="str">
        <x:f>IF(A88="","",IF(AND(ISNUMBER(I88),ISNUMBER(J88)),I88-J88,""))</x:f>
      </x:c>
      <x:c r="L88" s="13"/>
      <x:c r="M88" s="12" t="str">
        <x:f>IF(AND(ISNUMBER(K88),ISNUMBER(L88),L88&gt;0),K88/L88,"")</x:f>
      </x:c>
      <x:c r="N88" s="8"/>
      <x:c r="O88" s="10"/>
      <x:c r="P88" s="8"/>
      <x:c r="Q88" s="8"/>
      <x:c r="R88" s="9" t="str">
        <x:f>IF(A88="","",IF(OR(F88="Lost",F88="Completed"),"Closed",IF(OR(N88="",O88=""),"Add action/date",IF(O88&lt;=DATE(2026,9,24),"Due now","Scheduled"))))</x:f>
      </x:c>
    </x:row>
    <x:row r="89" ht="23" customHeight="1">
      <x:c r="A89" s="8"/>
      <x:c r="B89" s="10"/>
      <x:c r="C89" s="8"/>
      <x:c r="D89" s="8"/>
      <x:c r="E89" s="8"/>
      <x:c r="F89" s="8"/>
      <x:c r="G89" s="10"/>
      <x:c r="H89" s="11"/>
      <x:c r="I89" s="11"/>
      <x:c r="J89" s="11"/>
      <x:c r="K89" s="12" t="str">
        <x:f>IF(A89="","",IF(AND(ISNUMBER(I89),ISNUMBER(J89)),I89-J89,""))</x:f>
      </x:c>
      <x:c r="L89" s="13"/>
      <x:c r="M89" s="12" t="str">
        <x:f>IF(AND(ISNUMBER(K89),ISNUMBER(L89),L89&gt;0),K89/L89,"")</x:f>
      </x:c>
      <x:c r="N89" s="8"/>
      <x:c r="O89" s="10"/>
      <x:c r="P89" s="8"/>
      <x:c r="Q89" s="8"/>
      <x:c r="R89" s="9" t="str">
        <x:f>IF(A89="","",IF(OR(F89="Lost",F89="Completed"),"Closed",IF(OR(N89="",O89=""),"Add action/date",IF(O89&lt;=DATE(2026,9,24),"Due now","Scheduled"))))</x:f>
      </x:c>
    </x:row>
    <x:row r="90" ht="23" customHeight="1">
      <x:c r="A90" s="8"/>
      <x:c r="B90" s="10"/>
      <x:c r="C90" s="8"/>
      <x:c r="D90" s="8"/>
      <x:c r="E90" s="8"/>
      <x:c r="F90" s="8"/>
      <x:c r="G90" s="10"/>
      <x:c r="H90" s="11"/>
      <x:c r="I90" s="11"/>
      <x:c r="J90" s="11"/>
      <x:c r="K90" s="12" t="str">
        <x:f>IF(A90="","",IF(AND(ISNUMBER(I90),ISNUMBER(J90)),I90-J90,""))</x:f>
      </x:c>
      <x:c r="L90" s="13"/>
      <x:c r="M90" s="12" t="str">
        <x:f>IF(AND(ISNUMBER(K90),ISNUMBER(L90),L90&gt;0),K90/L90,"")</x:f>
      </x:c>
      <x:c r="N90" s="8"/>
      <x:c r="O90" s="10"/>
      <x:c r="P90" s="8"/>
      <x:c r="Q90" s="8"/>
      <x:c r="R90" s="9" t="str">
        <x:f>IF(A90="","",IF(OR(F90="Lost",F90="Completed"),"Closed",IF(OR(N90="",O90=""),"Add action/date",IF(O90&lt;=DATE(2026,9,24),"Due now","Scheduled"))))</x:f>
      </x:c>
    </x:row>
    <x:row r="91" ht="23" customHeight="1">
      <x:c r="A91" s="8"/>
      <x:c r="B91" s="10"/>
      <x:c r="C91" s="8"/>
      <x:c r="D91" s="8"/>
      <x:c r="E91" s="8"/>
      <x:c r="F91" s="8"/>
      <x:c r="G91" s="10"/>
      <x:c r="H91" s="11"/>
      <x:c r="I91" s="11"/>
      <x:c r="J91" s="11"/>
      <x:c r="K91" s="12" t="str">
        <x:f>IF(A91="","",IF(AND(ISNUMBER(I91),ISNUMBER(J91)),I91-J91,""))</x:f>
      </x:c>
      <x:c r="L91" s="13"/>
      <x:c r="M91" s="12" t="str">
        <x:f>IF(AND(ISNUMBER(K91),ISNUMBER(L91),L91&gt;0),K91/L91,"")</x:f>
      </x:c>
      <x:c r="N91" s="8"/>
      <x:c r="O91" s="10"/>
      <x:c r="P91" s="8"/>
      <x:c r="Q91" s="8"/>
      <x:c r="R91" s="9" t="str">
        <x:f>IF(A91="","",IF(OR(F91="Lost",F91="Completed"),"Closed",IF(OR(N91="",O91=""),"Add action/date",IF(O91&lt;=DATE(2026,9,24),"Due now","Scheduled"))))</x:f>
      </x:c>
    </x:row>
    <x:row r="92" ht="23" customHeight="1">
      <x:c r="A92" s="8"/>
      <x:c r="B92" s="10"/>
      <x:c r="C92" s="8"/>
      <x:c r="D92" s="8"/>
      <x:c r="E92" s="8"/>
      <x:c r="F92" s="8"/>
      <x:c r="G92" s="10"/>
      <x:c r="H92" s="11"/>
      <x:c r="I92" s="11"/>
      <x:c r="J92" s="11"/>
      <x:c r="K92" s="12" t="str">
        <x:f>IF(A92="","",IF(AND(ISNUMBER(I92),ISNUMBER(J92)),I92-J92,""))</x:f>
      </x:c>
      <x:c r="L92" s="13"/>
      <x:c r="M92" s="12" t="str">
        <x:f>IF(AND(ISNUMBER(K92),ISNUMBER(L92),L92&gt;0),K92/L92,"")</x:f>
      </x:c>
      <x:c r="N92" s="8"/>
      <x:c r="O92" s="10"/>
      <x:c r="P92" s="8"/>
      <x:c r="Q92" s="8"/>
      <x:c r="R92" s="9" t="str">
        <x:f>IF(A92="","",IF(OR(F92="Lost",F92="Completed"),"Closed",IF(OR(N92="",O92=""),"Add action/date",IF(O92&lt;=DATE(2026,9,24),"Due now","Scheduled"))))</x:f>
      </x:c>
    </x:row>
    <x:row r="93" ht="23" customHeight="1">
      <x:c r="A93" s="8"/>
      <x:c r="B93" s="10"/>
      <x:c r="C93" s="8"/>
      <x:c r="D93" s="8"/>
      <x:c r="E93" s="8"/>
      <x:c r="F93" s="8"/>
      <x:c r="G93" s="10"/>
      <x:c r="H93" s="11"/>
      <x:c r="I93" s="11"/>
      <x:c r="J93" s="11"/>
      <x:c r="K93" s="12" t="str">
        <x:f>IF(A93="","",IF(AND(ISNUMBER(I93),ISNUMBER(J93)),I93-J93,""))</x:f>
      </x:c>
      <x:c r="L93" s="13"/>
      <x:c r="M93" s="12" t="str">
        <x:f>IF(AND(ISNUMBER(K93),ISNUMBER(L93),L93&gt;0),K93/L93,"")</x:f>
      </x:c>
      <x:c r="N93" s="8"/>
      <x:c r="O93" s="10"/>
      <x:c r="P93" s="8"/>
      <x:c r="Q93" s="8"/>
      <x:c r="R93" s="9" t="str">
        <x:f>IF(A93="","",IF(OR(F93="Lost",F93="Completed"),"Closed",IF(OR(N93="",O93=""),"Add action/date",IF(O93&lt;=DATE(2026,9,24),"Due now","Scheduled"))))</x:f>
      </x:c>
    </x:row>
    <x:row r="94" ht="23" customHeight="1">
      <x:c r="A94" s="8"/>
      <x:c r="B94" s="10"/>
      <x:c r="C94" s="8"/>
      <x:c r="D94" s="8"/>
      <x:c r="E94" s="8"/>
      <x:c r="F94" s="8"/>
      <x:c r="G94" s="10"/>
      <x:c r="H94" s="11"/>
      <x:c r="I94" s="11"/>
      <x:c r="J94" s="11"/>
      <x:c r="K94" s="12" t="str">
        <x:f>IF(A94="","",IF(AND(ISNUMBER(I94),ISNUMBER(J94)),I94-J94,""))</x:f>
      </x:c>
      <x:c r="L94" s="13"/>
      <x:c r="M94" s="12" t="str">
        <x:f>IF(AND(ISNUMBER(K94),ISNUMBER(L94),L94&gt;0),K94/L94,"")</x:f>
      </x:c>
      <x:c r="N94" s="8"/>
      <x:c r="O94" s="10"/>
      <x:c r="P94" s="8"/>
      <x:c r="Q94" s="8"/>
      <x:c r="R94" s="9" t="str">
        <x:f>IF(A94="","",IF(OR(F94="Lost",F94="Completed"),"Closed",IF(OR(N94="",O94=""),"Add action/date",IF(O94&lt;=DATE(2026,9,24),"Due now","Scheduled"))))</x:f>
      </x:c>
    </x:row>
    <x:row r="95" ht="23" customHeight="1">
      <x:c r="A95" s="8"/>
      <x:c r="B95" s="10"/>
      <x:c r="C95" s="8"/>
      <x:c r="D95" s="8"/>
      <x:c r="E95" s="8"/>
      <x:c r="F95" s="8"/>
      <x:c r="G95" s="10"/>
      <x:c r="H95" s="11"/>
      <x:c r="I95" s="11"/>
      <x:c r="J95" s="11"/>
      <x:c r="K95" s="12" t="str">
        <x:f>IF(A95="","",IF(AND(ISNUMBER(I95),ISNUMBER(J95)),I95-J95,""))</x:f>
      </x:c>
      <x:c r="L95" s="13"/>
      <x:c r="M95" s="12" t="str">
        <x:f>IF(AND(ISNUMBER(K95),ISNUMBER(L95),L95&gt;0),K95/L95,"")</x:f>
      </x:c>
      <x:c r="N95" s="8"/>
      <x:c r="O95" s="10"/>
      <x:c r="P95" s="8"/>
      <x:c r="Q95" s="8"/>
      <x:c r="R95" s="9" t="str">
        <x:f>IF(A95="","",IF(OR(F95="Lost",F95="Completed"),"Closed",IF(OR(N95="",O95=""),"Add action/date",IF(O95&lt;=DATE(2026,9,24),"Due now","Scheduled"))))</x:f>
      </x:c>
    </x:row>
    <x:row r="96" ht="23" customHeight="1">
      <x:c r="A96" s="8"/>
      <x:c r="B96" s="10"/>
      <x:c r="C96" s="8"/>
      <x:c r="D96" s="8"/>
      <x:c r="E96" s="8"/>
      <x:c r="F96" s="8"/>
      <x:c r="G96" s="10"/>
      <x:c r="H96" s="11"/>
      <x:c r="I96" s="11"/>
      <x:c r="J96" s="11"/>
      <x:c r="K96" s="12" t="str">
        <x:f>IF(A96="","",IF(AND(ISNUMBER(I96),ISNUMBER(J96)),I96-J96,""))</x:f>
      </x:c>
      <x:c r="L96" s="13"/>
      <x:c r="M96" s="12" t="str">
        <x:f>IF(AND(ISNUMBER(K96),ISNUMBER(L96),L96&gt;0),K96/L96,"")</x:f>
      </x:c>
      <x:c r="N96" s="8"/>
      <x:c r="O96" s="10"/>
      <x:c r="P96" s="8"/>
      <x:c r="Q96" s="8"/>
      <x:c r="R96" s="9" t="str">
        <x:f>IF(A96="","",IF(OR(F96="Lost",F96="Completed"),"Closed",IF(OR(N96="",O96=""),"Add action/date",IF(O96&lt;=DATE(2026,9,24),"Due now","Scheduled"))))</x:f>
      </x:c>
    </x:row>
    <x:row r="97" ht="23" customHeight="1">
      <x:c r="A97" s="8"/>
      <x:c r="B97" s="10"/>
      <x:c r="C97" s="8"/>
      <x:c r="D97" s="8"/>
      <x:c r="E97" s="8"/>
      <x:c r="F97" s="8"/>
      <x:c r="G97" s="10"/>
      <x:c r="H97" s="11"/>
      <x:c r="I97" s="11"/>
      <x:c r="J97" s="11"/>
      <x:c r="K97" s="12" t="str">
        <x:f>IF(A97="","",IF(AND(ISNUMBER(I97),ISNUMBER(J97)),I97-J97,""))</x:f>
      </x:c>
      <x:c r="L97" s="13"/>
      <x:c r="M97" s="12" t="str">
        <x:f>IF(AND(ISNUMBER(K97),ISNUMBER(L97),L97&gt;0),K97/L97,"")</x:f>
      </x:c>
      <x:c r="N97" s="8"/>
      <x:c r="O97" s="10"/>
      <x:c r="P97" s="8"/>
      <x:c r="Q97" s="8"/>
      <x:c r="R97" s="9" t="str">
        <x:f>IF(A97="","",IF(OR(F97="Lost",F97="Completed"),"Closed",IF(OR(N97="",O97=""),"Add action/date",IF(O97&lt;=DATE(2026,9,24),"Due now","Scheduled"))))</x:f>
      </x:c>
    </x:row>
    <x:row r="98" ht="23" customHeight="1">
      <x:c r="A98" s="8"/>
      <x:c r="B98" s="10"/>
      <x:c r="C98" s="8"/>
      <x:c r="D98" s="8"/>
      <x:c r="E98" s="8"/>
      <x:c r="F98" s="8"/>
      <x:c r="G98" s="10"/>
      <x:c r="H98" s="11"/>
      <x:c r="I98" s="11"/>
      <x:c r="J98" s="11"/>
      <x:c r="K98" s="12" t="str">
        <x:f>IF(A98="","",IF(AND(ISNUMBER(I98),ISNUMBER(J98)),I98-J98,""))</x:f>
      </x:c>
      <x:c r="L98" s="13"/>
      <x:c r="M98" s="12" t="str">
        <x:f>IF(AND(ISNUMBER(K98),ISNUMBER(L98),L98&gt;0),K98/L98,"")</x:f>
      </x:c>
      <x:c r="N98" s="8"/>
      <x:c r="O98" s="10"/>
      <x:c r="P98" s="8"/>
      <x:c r="Q98" s="8"/>
      <x:c r="R98" s="9" t="str">
        <x:f>IF(A98="","",IF(OR(F98="Lost",F98="Completed"),"Closed",IF(OR(N98="",O98=""),"Add action/date",IF(O98&lt;=DATE(2026,9,24),"Due now","Scheduled"))))</x:f>
      </x:c>
    </x:row>
    <x:row r="99" ht="23" customHeight="1">
      <x:c r="A99" s="8"/>
      <x:c r="B99" s="10"/>
      <x:c r="C99" s="8"/>
      <x:c r="D99" s="8"/>
      <x:c r="E99" s="8"/>
      <x:c r="F99" s="8"/>
      <x:c r="G99" s="10"/>
      <x:c r="H99" s="11"/>
      <x:c r="I99" s="11"/>
      <x:c r="J99" s="11"/>
      <x:c r="K99" s="12" t="str">
        <x:f>IF(A99="","",IF(AND(ISNUMBER(I99),ISNUMBER(J99)),I99-J99,""))</x:f>
      </x:c>
      <x:c r="L99" s="13"/>
      <x:c r="M99" s="12" t="str">
        <x:f>IF(AND(ISNUMBER(K99),ISNUMBER(L99),L99&gt;0),K99/L99,"")</x:f>
      </x:c>
      <x:c r="N99" s="8"/>
      <x:c r="O99" s="10"/>
      <x:c r="P99" s="8"/>
      <x:c r="Q99" s="8"/>
      <x:c r="R99" s="9" t="str">
        <x:f>IF(A99="","",IF(OR(F99="Lost",F99="Completed"),"Closed",IF(OR(N99="",O99=""),"Add action/date",IF(O99&lt;=DATE(2026,9,24),"Due now","Scheduled"))))</x:f>
      </x:c>
    </x:row>
    <x:row r="100" ht="23" customHeight="1">
      <x:c r="A100" s="8"/>
      <x:c r="B100" s="10"/>
      <x:c r="C100" s="8"/>
      <x:c r="D100" s="8"/>
      <x:c r="E100" s="8"/>
      <x:c r="F100" s="8"/>
      <x:c r="G100" s="10"/>
      <x:c r="H100" s="11"/>
      <x:c r="I100" s="11"/>
      <x:c r="J100" s="11"/>
      <x:c r="K100" s="12" t="str">
        <x:f>IF(A100="","",IF(AND(ISNUMBER(I100),ISNUMBER(J100)),I100-J100,""))</x:f>
      </x:c>
      <x:c r="L100" s="13"/>
      <x:c r="M100" s="12" t="str">
        <x:f>IF(AND(ISNUMBER(K100),ISNUMBER(L100),L100&gt;0),K100/L100,"")</x:f>
      </x:c>
      <x:c r="N100" s="8"/>
      <x:c r="O100" s="10"/>
      <x:c r="P100" s="8"/>
      <x:c r="Q100" s="8"/>
      <x:c r="R100" s="9" t="str">
        <x:f>IF(A100="","",IF(OR(F100="Lost",F100="Completed"),"Closed",IF(OR(N100="",O100=""),"Add action/date",IF(O100&lt;=DATE(2026,9,24),"Due now","Scheduled"))))</x:f>
      </x:c>
    </x:row>
    <x:row r="101" ht="23" customHeight="1">
      <x:c r="A101" s="8"/>
      <x:c r="B101" s="10"/>
      <x:c r="C101" s="8"/>
      <x:c r="D101" s="8"/>
      <x:c r="E101" s="8"/>
      <x:c r="F101" s="8"/>
      <x:c r="G101" s="10"/>
      <x:c r="H101" s="11"/>
      <x:c r="I101" s="11"/>
      <x:c r="J101" s="11"/>
      <x:c r="K101" s="12" t="str">
        <x:f>IF(A101="","",IF(AND(ISNUMBER(I101),ISNUMBER(J101)),I101-J101,""))</x:f>
      </x:c>
      <x:c r="L101" s="13"/>
      <x:c r="M101" s="12" t="str">
        <x:f>IF(AND(ISNUMBER(K101),ISNUMBER(L101),L101&gt;0),K101/L101,"")</x:f>
      </x:c>
      <x:c r="N101" s="8"/>
      <x:c r="O101" s="10"/>
      <x:c r="P101" s="8"/>
      <x:c r="Q101" s="8"/>
      <x:c r="R101" s="9" t="str">
        <x:f>IF(A101="","",IF(OR(F101="Lost",F101="Completed"),"Closed",IF(OR(N101="",O101=""),"Add action/date",IF(O101&lt;=DATE(2026,9,24),"Due now","Scheduled"))))</x:f>
      </x:c>
    </x:row>
    <x:row r="102" ht="23" customHeight="1">
      <x:c r="A102" s="8"/>
      <x:c r="B102" s="10"/>
      <x:c r="C102" s="8"/>
      <x:c r="D102" s="8"/>
      <x:c r="E102" s="8"/>
      <x:c r="F102" s="8"/>
      <x:c r="G102" s="10"/>
      <x:c r="H102" s="11"/>
      <x:c r="I102" s="11"/>
      <x:c r="J102" s="11"/>
      <x:c r="K102" s="12" t="str">
        <x:f>IF(A102="","",IF(AND(ISNUMBER(I102),ISNUMBER(J102)),I102-J102,""))</x:f>
      </x:c>
      <x:c r="L102" s="13"/>
      <x:c r="M102" s="12" t="str">
        <x:f>IF(AND(ISNUMBER(K102),ISNUMBER(L102),L102&gt;0),K102/L102,"")</x:f>
      </x:c>
      <x:c r="N102" s="8"/>
      <x:c r="O102" s="10"/>
      <x:c r="P102" s="8"/>
      <x:c r="Q102" s="8"/>
      <x:c r="R102" s="9" t="str">
        <x:f>IF(A102="","",IF(OR(F102="Lost",F102="Completed"),"Closed",IF(OR(N102="",O102=""),"Add action/date",IF(O102&lt;=DATE(2026,9,24),"Due now","Scheduled"))))</x:f>
      </x:c>
    </x:row>
    <x:row r="103" ht="23" customHeight="1">
      <x:c r="A103" s="8"/>
      <x:c r="B103" s="10"/>
      <x:c r="C103" s="8"/>
      <x:c r="D103" s="8"/>
      <x:c r="E103" s="8"/>
      <x:c r="F103" s="8"/>
      <x:c r="G103" s="10"/>
      <x:c r="H103" s="11"/>
      <x:c r="I103" s="11"/>
      <x:c r="J103" s="11"/>
      <x:c r="K103" s="12" t="str">
        <x:f>IF(A103="","",IF(AND(ISNUMBER(I103),ISNUMBER(J103)),I103-J103,""))</x:f>
      </x:c>
      <x:c r="L103" s="13"/>
      <x:c r="M103" s="12" t="str">
        <x:f>IF(AND(ISNUMBER(K103),ISNUMBER(L103),L103&gt;0),K103/L103,"")</x:f>
      </x:c>
      <x:c r="N103" s="8"/>
      <x:c r="O103" s="10"/>
      <x:c r="P103" s="8"/>
      <x:c r="Q103" s="8"/>
      <x:c r="R103" s="9" t="str">
        <x:f>IF(A103="","",IF(OR(F103="Lost",F103="Completed"),"Closed",IF(OR(N103="",O103=""),"Add action/date",IF(O103&lt;=DATE(2026,9,24),"Due now","Scheduled"))))</x:f>
      </x:c>
    </x:row>
    <x:row r="104" ht="23" customHeight="1">
      <x:c r="A104" s="8"/>
      <x:c r="B104" s="10"/>
      <x:c r="C104" s="8"/>
      <x:c r="D104" s="8"/>
      <x:c r="E104" s="8"/>
      <x:c r="F104" s="8"/>
      <x:c r="G104" s="10"/>
      <x:c r="H104" s="11"/>
      <x:c r="I104" s="11"/>
      <x:c r="J104" s="11"/>
      <x:c r="K104" s="12" t="str">
        <x:f>IF(A104="","",IF(AND(ISNUMBER(I104),ISNUMBER(J104)),I104-J104,""))</x:f>
      </x:c>
      <x:c r="L104" s="13"/>
      <x:c r="M104" s="12" t="str">
        <x:f>IF(AND(ISNUMBER(K104),ISNUMBER(L104),L104&gt;0),K104/L104,"")</x:f>
      </x:c>
      <x:c r="N104" s="8"/>
      <x:c r="O104" s="10"/>
      <x:c r="P104" s="8"/>
      <x:c r="Q104" s="8"/>
      <x:c r="R104" s="9" t="str">
        <x:f>IF(A104="","",IF(OR(F104="Lost",F104="Completed"),"Closed",IF(OR(N104="",O104=""),"Add action/date",IF(O104&lt;=DATE(2026,9,24),"Due now","Scheduled"))))</x:f>
      </x:c>
    </x:row>
    <x:row r="105" ht="23" customHeight="1">
      <x:c r="A105" s="8"/>
      <x:c r="B105" s="10"/>
      <x:c r="C105" s="8"/>
      <x:c r="D105" s="8"/>
      <x:c r="E105" s="8"/>
      <x:c r="F105" s="8"/>
      <x:c r="G105" s="10"/>
      <x:c r="H105" s="11"/>
      <x:c r="I105" s="11"/>
      <x:c r="J105" s="11"/>
      <x:c r="K105" s="12" t="str">
        <x:f>IF(A105="","",IF(AND(ISNUMBER(I105),ISNUMBER(J105)),I105-J105,""))</x:f>
      </x:c>
      <x:c r="L105" s="13"/>
      <x:c r="M105" s="12" t="str">
        <x:f>IF(AND(ISNUMBER(K105),ISNUMBER(L105),L105&gt;0),K105/L105,"")</x:f>
      </x:c>
      <x:c r="N105" s="8"/>
      <x:c r="O105" s="10"/>
      <x:c r="P105" s="8"/>
      <x:c r="Q105" s="8"/>
      <x:c r="R105" s="9" t="str">
        <x:f>IF(A105="","",IF(OR(F105="Lost",F105="Completed"),"Closed",IF(OR(N105="",O105=""),"Add action/date",IF(O105&lt;=DATE(2026,9,24),"Due now","Scheduled"))))</x:f>
      </x:c>
    </x:row>
    <x:row r="106" ht="23" customHeight="1">
      <x:c r="A106" s="8"/>
      <x:c r="B106" s="10"/>
      <x:c r="C106" s="8"/>
      <x:c r="D106" s="8"/>
      <x:c r="E106" s="8"/>
      <x:c r="F106" s="8"/>
      <x:c r="G106" s="10"/>
      <x:c r="H106" s="11"/>
      <x:c r="I106" s="11"/>
      <x:c r="J106" s="11"/>
      <x:c r="K106" s="12" t="str">
        <x:f>IF(A106="","",IF(AND(ISNUMBER(I106),ISNUMBER(J106)),I106-J106,""))</x:f>
      </x:c>
      <x:c r="L106" s="13"/>
      <x:c r="M106" s="12" t="str">
        <x:f>IF(AND(ISNUMBER(K106),ISNUMBER(L106),L106&gt;0),K106/L106,"")</x:f>
      </x:c>
      <x:c r="N106" s="8"/>
      <x:c r="O106" s="10"/>
      <x:c r="P106" s="8"/>
      <x:c r="Q106" s="8"/>
      <x:c r="R106" s="9" t="str">
        <x:f>IF(A106="","",IF(OR(F106="Lost",F106="Completed"),"Closed",IF(OR(N106="",O106=""),"Add action/date",IF(O106&lt;=DATE(2026,9,24),"Due now","Scheduled"))))</x:f>
      </x:c>
    </x:row>
    <x:row r="107" ht="23" customHeight="1">
      <x:c r="A107" s="8"/>
      <x:c r="B107" s="10"/>
      <x:c r="C107" s="8"/>
      <x:c r="D107" s="8"/>
      <x:c r="E107" s="8"/>
      <x:c r="F107" s="8"/>
      <x:c r="G107" s="10"/>
      <x:c r="H107" s="11"/>
      <x:c r="I107" s="11"/>
      <x:c r="J107" s="11"/>
      <x:c r="K107" s="12" t="str">
        <x:f>IF(A107="","",IF(AND(ISNUMBER(I107),ISNUMBER(J107)),I107-J107,""))</x:f>
      </x:c>
      <x:c r="L107" s="13"/>
      <x:c r="M107" s="12" t="str">
        <x:f>IF(AND(ISNUMBER(K107),ISNUMBER(L107),L107&gt;0),K107/L107,"")</x:f>
      </x:c>
      <x:c r="N107" s="8"/>
      <x:c r="O107" s="10"/>
      <x:c r="P107" s="8"/>
      <x:c r="Q107" s="8"/>
      <x:c r="R107" s="9" t="str">
        <x:f>IF(A107="","",IF(OR(F107="Lost",F107="Completed"),"Closed",IF(OR(N107="",O107=""),"Add action/date",IF(O107&lt;=DATE(2026,9,24),"Due now","Scheduled"))))</x:f>
      </x:c>
    </x:row>
    <x:row r="108" ht="23" customHeight="1">
      <x:c r="A108" s="8"/>
      <x:c r="B108" s="10"/>
      <x:c r="C108" s="8"/>
      <x:c r="D108" s="8"/>
      <x:c r="E108" s="8"/>
      <x:c r="F108" s="8"/>
      <x:c r="G108" s="10"/>
      <x:c r="H108" s="11"/>
      <x:c r="I108" s="11"/>
      <x:c r="J108" s="11"/>
      <x:c r="K108" s="12" t="str">
        <x:f>IF(A108="","",IF(AND(ISNUMBER(I108),ISNUMBER(J108)),I108-J108,""))</x:f>
      </x:c>
      <x:c r="L108" s="13"/>
      <x:c r="M108" s="12" t="str">
        <x:f>IF(AND(ISNUMBER(K108),ISNUMBER(L108),L108&gt;0),K108/L108,"")</x:f>
      </x:c>
      <x:c r="N108" s="8"/>
      <x:c r="O108" s="10"/>
      <x:c r="P108" s="8"/>
      <x:c r="Q108" s="8"/>
      <x:c r="R108" s="9" t="str">
        <x:f>IF(A108="","",IF(OR(F108="Lost",F108="Completed"),"Closed",IF(OR(N108="",O108=""),"Add action/date",IF(O108&lt;=DATE(2026,9,24),"Due now","Scheduled"))))</x:f>
      </x:c>
    </x:row>
    <x:row r="109" ht="23" customHeight="1">
      <x:c r="A109" s="8"/>
      <x:c r="B109" s="10"/>
      <x:c r="C109" s="8"/>
      <x:c r="D109" s="8"/>
      <x:c r="E109" s="8"/>
      <x:c r="F109" s="8"/>
      <x:c r="G109" s="10"/>
      <x:c r="H109" s="11"/>
      <x:c r="I109" s="11"/>
      <x:c r="J109" s="11"/>
      <x:c r="K109" s="12" t="str">
        <x:f>IF(A109="","",IF(AND(ISNUMBER(I109),ISNUMBER(J109)),I109-J109,""))</x:f>
      </x:c>
      <x:c r="L109" s="13"/>
      <x:c r="M109" s="12" t="str">
        <x:f>IF(AND(ISNUMBER(K109),ISNUMBER(L109),L109&gt;0),K109/L109,"")</x:f>
      </x:c>
      <x:c r="N109" s="8"/>
      <x:c r="O109" s="10"/>
      <x:c r="P109" s="8"/>
      <x:c r="Q109" s="8"/>
      <x:c r="R109" s="9" t="str">
        <x:f>IF(A109="","",IF(OR(F109="Lost",F109="Completed"),"Closed",IF(OR(N109="",O109=""),"Add action/date",IF(O109&lt;=DATE(2026,9,24),"Due now","Scheduled"))))</x:f>
      </x:c>
    </x:row>
    <x:row r="110" ht="23" customHeight="1">
      <x:c r="A110" s="8"/>
      <x:c r="B110" s="10"/>
      <x:c r="C110" s="8"/>
      <x:c r="D110" s="8"/>
      <x:c r="E110" s="8"/>
      <x:c r="F110" s="8"/>
      <x:c r="G110" s="10"/>
      <x:c r="H110" s="11"/>
      <x:c r="I110" s="11"/>
      <x:c r="J110" s="11"/>
      <x:c r="K110" s="12" t="str">
        <x:f>IF(A110="","",IF(AND(ISNUMBER(I110),ISNUMBER(J110)),I110-J110,""))</x:f>
      </x:c>
      <x:c r="L110" s="13"/>
      <x:c r="M110" s="12" t="str">
        <x:f>IF(AND(ISNUMBER(K110),ISNUMBER(L110),L110&gt;0),K110/L110,"")</x:f>
      </x:c>
      <x:c r="N110" s="8"/>
      <x:c r="O110" s="10"/>
      <x:c r="P110" s="8"/>
      <x:c r="Q110" s="8"/>
      <x:c r="R110" s="9" t="str">
        <x:f>IF(A110="","",IF(OR(F110="Lost",F110="Completed"),"Closed",IF(OR(N110="",O110=""),"Add action/date",IF(O110&lt;=DATE(2026,9,24),"Due now","Scheduled"))))</x:f>
      </x:c>
    </x:row>
    <x:row r="111" ht="23" customHeight="1">
      <x:c r="A111" s="8"/>
      <x:c r="B111" s="10"/>
      <x:c r="C111" s="8"/>
      <x:c r="D111" s="8"/>
      <x:c r="E111" s="8"/>
      <x:c r="F111" s="8"/>
      <x:c r="G111" s="10"/>
      <x:c r="H111" s="11"/>
      <x:c r="I111" s="11"/>
      <x:c r="J111" s="11"/>
      <x:c r="K111" s="12" t="str">
        <x:f>IF(A111="","",IF(AND(ISNUMBER(I111),ISNUMBER(J111)),I111-J111,""))</x:f>
      </x:c>
      <x:c r="L111" s="13"/>
      <x:c r="M111" s="12" t="str">
        <x:f>IF(AND(ISNUMBER(K111),ISNUMBER(L111),L111&gt;0),K111/L111,"")</x:f>
      </x:c>
      <x:c r="N111" s="8"/>
      <x:c r="O111" s="10"/>
      <x:c r="P111" s="8"/>
      <x:c r="Q111" s="8"/>
      <x:c r="R111" s="9" t="str">
        <x:f>IF(A111="","",IF(OR(F111="Lost",F111="Completed"),"Closed",IF(OR(N111="",O111=""),"Add action/date",IF(O111&lt;=DATE(2026,9,24),"Due now","Scheduled"))))</x:f>
      </x:c>
    </x:row>
    <x:row r="112" ht="23" customHeight="1">
      <x:c r="A112" s="8"/>
      <x:c r="B112" s="10"/>
      <x:c r="C112" s="8"/>
      <x:c r="D112" s="8"/>
      <x:c r="E112" s="8"/>
      <x:c r="F112" s="8"/>
      <x:c r="G112" s="10"/>
      <x:c r="H112" s="11"/>
      <x:c r="I112" s="11"/>
      <x:c r="J112" s="11"/>
      <x:c r="K112" s="12" t="str">
        <x:f>IF(A112="","",IF(AND(ISNUMBER(I112),ISNUMBER(J112)),I112-J112,""))</x:f>
      </x:c>
      <x:c r="L112" s="13"/>
      <x:c r="M112" s="12" t="str">
        <x:f>IF(AND(ISNUMBER(K112),ISNUMBER(L112),L112&gt;0),K112/L112,"")</x:f>
      </x:c>
      <x:c r="N112" s="8"/>
      <x:c r="O112" s="10"/>
      <x:c r="P112" s="8"/>
      <x:c r="Q112" s="8"/>
      <x:c r="R112" s="9" t="str">
        <x:f>IF(A112="","",IF(OR(F112="Lost",F112="Completed"),"Closed",IF(OR(N112="",O112=""),"Add action/date",IF(O112&lt;=DATE(2026,9,24),"Due now","Scheduled"))))</x:f>
      </x:c>
    </x:row>
    <x:row r="113" ht="23" customHeight="1">
      <x:c r="A113" s="8"/>
      <x:c r="B113" s="10"/>
      <x:c r="C113" s="8"/>
      <x:c r="D113" s="8"/>
      <x:c r="E113" s="8"/>
      <x:c r="F113" s="8"/>
      <x:c r="G113" s="10"/>
      <x:c r="H113" s="11"/>
      <x:c r="I113" s="11"/>
      <x:c r="J113" s="11"/>
      <x:c r="K113" s="12" t="str">
        <x:f>IF(A113="","",IF(AND(ISNUMBER(I113),ISNUMBER(J113)),I113-J113,""))</x:f>
      </x:c>
      <x:c r="L113" s="13"/>
      <x:c r="M113" s="12" t="str">
        <x:f>IF(AND(ISNUMBER(K113),ISNUMBER(L113),L113&gt;0),K113/L113,"")</x:f>
      </x:c>
      <x:c r="N113" s="8"/>
      <x:c r="O113" s="10"/>
      <x:c r="P113" s="8"/>
      <x:c r="Q113" s="8"/>
      <x:c r="R113" s="9" t="str">
        <x:f>IF(A113="","",IF(OR(F113="Lost",F113="Completed"),"Closed",IF(OR(N113="",O113=""),"Add action/date",IF(O113&lt;=DATE(2026,9,24),"Due now","Scheduled"))))</x:f>
      </x:c>
    </x:row>
    <x:row r="114" ht="23" customHeight="1">
      <x:c r="A114" s="8"/>
      <x:c r="B114" s="10"/>
      <x:c r="C114" s="8"/>
      <x:c r="D114" s="8"/>
      <x:c r="E114" s="8"/>
      <x:c r="F114" s="8"/>
      <x:c r="G114" s="10"/>
      <x:c r="H114" s="11"/>
      <x:c r="I114" s="11"/>
      <x:c r="J114" s="11"/>
      <x:c r="K114" s="12" t="str">
        <x:f>IF(A114="","",IF(AND(ISNUMBER(I114),ISNUMBER(J114)),I114-J114,""))</x:f>
      </x:c>
      <x:c r="L114" s="13"/>
      <x:c r="M114" s="12" t="str">
        <x:f>IF(AND(ISNUMBER(K114),ISNUMBER(L114),L114&gt;0),K114/L114,"")</x:f>
      </x:c>
      <x:c r="N114" s="8"/>
      <x:c r="O114" s="10"/>
      <x:c r="P114" s="8"/>
      <x:c r="Q114" s="8"/>
      <x:c r="R114" s="9" t="str">
        <x:f>IF(A114="","",IF(OR(F114="Lost",F114="Completed"),"Closed",IF(OR(N114="",O114=""),"Add action/date",IF(O114&lt;=DATE(2026,9,24),"Due now","Scheduled"))))</x:f>
      </x:c>
    </x:row>
    <x:row r="115" ht="23" customHeight="1">
      <x:c r="A115" s="8"/>
      <x:c r="B115" s="10"/>
      <x:c r="C115" s="8"/>
      <x:c r="D115" s="8"/>
      <x:c r="E115" s="8"/>
      <x:c r="F115" s="8"/>
      <x:c r="G115" s="10"/>
      <x:c r="H115" s="11"/>
      <x:c r="I115" s="11"/>
      <x:c r="J115" s="11"/>
      <x:c r="K115" s="12" t="str">
        <x:f>IF(A115="","",IF(AND(ISNUMBER(I115),ISNUMBER(J115)),I115-J115,""))</x:f>
      </x:c>
      <x:c r="L115" s="13"/>
      <x:c r="M115" s="12" t="str">
        <x:f>IF(AND(ISNUMBER(K115),ISNUMBER(L115),L115&gt;0),K115/L115,"")</x:f>
      </x:c>
      <x:c r="N115" s="8"/>
      <x:c r="O115" s="10"/>
      <x:c r="P115" s="8"/>
      <x:c r="Q115" s="8"/>
      <x:c r="R115" s="9" t="str">
        <x:f>IF(A115="","",IF(OR(F115="Lost",F115="Completed"),"Closed",IF(OR(N115="",O115=""),"Add action/date",IF(O115&lt;=DATE(2026,9,24),"Due now","Scheduled"))))</x:f>
      </x:c>
    </x:row>
    <x:row r="116" ht="23" customHeight="1">
      <x:c r="A116" s="8"/>
      <x:c r="B116" s="10"/>
      <x:c r="C116" s="8"/>
      <x:c r="D116" s="8"/>
      <x:c r="E116" s="8"/>
      <x:c r="F116" s="8"/>
      <x:c r="G116" s="10"/>
      <x:c r="H116" s="11"/>
      <x:c r="I116" s="11"/>
      <x:c r="J116" s="11"/>
      <x:c r="K116" s="12" t="str">
        <x:f>IF(A116="","",IF(AND(ISNUMBER(I116),ISNUMBER(J116)),I116-J116,""))</x:f>
      </x:c>
      <x:c r="L116" s="13"/>
      <x:c r="M116" s="12" t="str">
        <x:f>IF(AND(ISNUMBER(K116),ISNUMBER(L116),L116&gt;0),K116/L116,"")</x:f>
      </x:c>
      <x:c r="N116" s="8"/>
      <x:c r="O116" s="10"/>
      <x:c r="P116" s="8"/>
      <x:c r="Q116" s="8"/>
      <x:c r="R116" s="9" t="str">
        <x:f>IF(A116="","",IF(OR(F116="Lost",F116="Completed"),"Closed",IF(OR(N116="",O116=""),"Add action/date",IF(O116&lt;=DATE(2026,9,24),"Due now","Scheduled"))))</x:f>
      </x:c>
    </x:row>
    <x:row r="117" ht="23" customHeight="1">
      <x:c r="A117" s="8"/>
      <x:c r="B117" s="10"/>
      <x:c r="C117" s="8"/>
      <x:c r="D117" s="8"/>
      <x:c r="E117" s="8"/>
      <x:c r="F117" s="8"/>
      <x:c r="G117" s="10"/>
      <x:c r="H117" s="11"/>
      <x:c r="I117" s="11"/>
      <x:c r="J117" s="11"/>
      <x:c r="K117" s="12" t="str">
        <x:f>IF(A117="","",IF(AND(ISNUMBER(I117),ISNUMBER(J117)),I117-J117,""))</x:f>
      </x:c>
      <x:c r="L117" s="13"/>
      <x:c r="M117" s="12" t="str">
        <x:f>IF(AND(ISNUMBER(K117),ISNUMBER(L117),L117&gt;0),K117/L117,"")</x:f>
      </x:c>
      <x:c r="N117" s="8"/>
      <x:c r="O117" s="10"/>
      <x:c r="P117" s="8"/>
      <x:c r="Q117" s="8"/>
      <x:c r="R117" s="9" t="str">
        <x:f>IF(A117="","",IF(OR(F117="Lost",F117="Completed"),"Closed",IF(OR(N117="",O117=""),"Add action/date",IF(O117&lt;=DATE(2026,9,24),"Due now","Scheduled"))))</x:f>
      </x:c>
    </x:row>
    <x:row r="118" ht="23" customHeight="1">
      <x:c r="A118" s="8"/>
      <x:c r="B118" s="10"/>
      <x:c r="C118" s="8"/>
      <x:c r="D118" s="8"/>
      <x:c r="E118" s="8"/>
      <x:c r="F118" s="8"/>
      <x:c r="G118" s="10"/>
      <x:c r="H118" s="11"/>
      <x:c r="I118" s="11"/>
      <x:c r="J118" s="11"/>
      <x:c r="K118" s="12" t="str">
        <x:f>IF(A118="","",IF(AND(ISNUMBER(I118),ISNUMBER(J118)),I118-J118,""))</x:f>
      </x:c>
      <x:c r="L118" s="13"/>
      <x:c r="M118" s="12" t="str">
        <x:f>IF(AND(ISNUMBER(K118),ISNUMBER(L118),L118&gt;0),K118/L118,"")</x:f>
      </x:c>
      <x:c r="N118" s="8"/>
      <x:c r="O118" s="10"/>
      <x:c r="P118" s="8"/>
      <x:c r="Q118" s="8"/>
      <x:c r="R118" s="9" t="str">
        <x:f>IF(A118="","",IF(OR(F118="Lost",F118="Completed"),"Closed",IF(OR(N118="",O118=""),"Add action/date",IF(O118&lt;=DATE(2026,9,24),"Due now","Scheduled"))))</x:f>
      </x:c>
    </x:row>
    <x:row r="119" ht="23" customHeight="1">
      <x:c r="A119" s="8"/>
      <x:c r="B119" s="10"/>
      <x:c r="C119" s="8"/>
      <x:c r="D119" s="8"/>
      <x:c r="E119" s="8"/>
      <x:c r="F119" s="8"/>
      <x:c r="G119" s="10"/>
      <x:c r="H119" s="11"/>
      <x:c r="I119" s="11"/>
      <x:c r="J119" s="11"/>
      <x:c r="K119" s="12" t="str">
        <x:f>IF(A119="","",IF(AND(ISNUMBER(I119),ISNUMBER(J119)),I119-J119,""))</x:f>
      </x:c>
      <x:c r="L119" s="13"/>
      <x:c r="M119" s="12" t="str">
        <x:f>IF(AND(ISNUMBER(K119),ISNUMBER(L119),L119&gt;0),K119/L119,"")</x:f>
      </x:c>
      <x:c r="N119" s="8"/>
      <x:c r="O119" s="10"/>
      <x:c r="P119" s="8"/>
      <x:c r="Q119" s="8"/>
      <x:c r="R119" s="9" t="str">
        <x:f>IF(A119="","",IF(OR(F119="Lost",F119="Completed"),"Closed",IF(OR(N119="",O119=""),"Add action/date",IF(O119&lt;=DATE(2026,9,24),"Due now","Scheduled"))))</x:f>
      </x:c>
    </x:row>
    <x:row r="120" ht="23" customHeight="1">
      <x:c r="A120" s="8"/>
      <x:c r="B120" s="10"/>
      <x:c r="C120" s="8"/>
      <x:c r="D120" s="8"/>
      <x:c r="E120" s="8"/>
      <x:c r="F120" s="8"/>
      <x:c r="G120" s="10"/>
      <x:c r="H120" s="11"/>
      <x:c r="I120" s="11"/>
      <x:c r="J120" s="11"/>
      <x:c r="K120" s="12" t="str">
        <x:f>IF(A120="","",IF(AND(ISNUMBER(I120),ISNUMBER(J120)),I120-J120,""))</x:f>
      </x:c>
      <x:c r="L120" s="13"/>
      <x:c r="M120" s="12" t="str">
        <x:f>IF(AND(ISNUMBER(K120),ISNUMBER(L120),L120&gt;0),K120/L120,"")</x:f>
      </x:c>
      <x:c r="N120" s="8"/>
      <x:c r="O120" s="10"/>
      <x:c r="P120" s="8"/>
      <x:c r="Q120" s="8"/>
      <x:c r="R120" s="9" t="str">
        <x:f>IF(A120="","",IF(OR(F120="Lost",F120="Completed"),"Closed",IF(OR(N120="",O120=""),"Add action/date",IF(O120&lt;=DATE(2026,9,24),"Due now","Scheduled"))))</x:f>
      </x:c>
    </x:row>
    <x:row r="121" ht="23" customHeight="1">
      <x:c r="A121" s="8"/>
      <x:c r="B121" s="10"/>
      <x:c r="C121" s="8"/>
      <x:c r="D121" s="8"/>
      <x:c r="E121" s="8"/>
      <x:c r="F121" s="8"/>
      <x:c r="G121" s="10"/>
      <x:c r="H121" s="11"/>
      <x:c r="I121" s="11"/>
      <x:c r="J121" s="11"/>
      <x:c r="K121" s="12" t="str">
        <x:f>IF(A121="","",IF(AND(ISNUMBER(I121),ISNUMBER(J121)),I121-J121,""))</x:f>
      </x:c>
      <x:c r="L121" s="13"/>
      <x:c r="M121" s="12" t="str">
        <x:f>IF(AND(ISNUMBER(K121),ISNUMBER(L121),L121&gt;0),K121/L121,"")</x:f>
      </x:c>
      <x:c r="N121" s="8"/>
      <x:c r="O121" s="10"/>
      <x:c r="P121" s="8"/>
      <x:c r="Q121" s="8"/>
      <x:c r="R121" s="9" t="str">
        <x:f>IF(A121="","",IF(OR(F121="Lost",F121="Completed"),"Closed",IF(OR(N121="",O121=""),"Add action/date",IF(O121&lt;=DATE(2026,9,24),"Due now","Scheduled"))))</x:f>
      </x:c>
    </x:row>
    <x:row r="122" ht="23" customHeight="1">
      <x:c r="A122" s="8"/>
      <x:c r="B122" s="10"/>
      <x:c r="C122" s="8"/>
      <x:c r="D122" s="8"/>
      <x:c r="E122" s="8"/>
      <x:c r="F122" s="8"/>
      <x:c r="G122" s="10"/>
      <x:c r="H122" s="11"/>
      <x:c r="I122" s="11"/>
      <x:c r="J122" s="11"/>
      <x:c r="K122" s="12" t="str">
        <x:f>IF(A122="","",IF(AND(ISNUMBER(I122),ISNUMBER(J122)),I122-J122,""))</x:f>
      </x:c>
      <x:c r="L122" s="13"/>
      <x:c r="M122" s="12" t="str">
        <x:f>IF(AND(ISNUMBER(K122),ISNUMBER(L122),L122&gt;0),K122/L122,"")</x:f>
      </x:c>
      <x:c r="N122" s="8"/>
      <x:c r="O122" s="10"/>
      <x:c r="P122" s="8"/>
      <x:c r="Q122" s="8"/>
      <x:c r="R122" s="9" t="str">
        <x:f>IF(A122="","",IF(OR(F122="Lost",F122="Completed"),"Closed",IF(OR(N122="",O122=""),"Add action/date",IF(O122&lt;=DATE(2026,9,24),"Due now","Scheduled"))))</x:f>
      </x:c>
    </x:row>
    <x:row r="123" ht="23" customHeight="1">
      <x:c r="A123" s="8"/>
      <x:c r="B123" s="10"/>
      <x:c r="C123" s="8"/>
      <x:c r="D123" s="8"/>
      <x:c r="E123" s="8"/>
      <x:c r="F123" s="8"/>
      <x:c r="G123" s="10"/>
      <x:c r="H123" s="11"/>
      <x:c r="I123" s="11"/>
      <x:c r="J123" s="11"/>
      <x:c r="K123" s="12" t="str">
        <x:f>IF(A123="","",IF(AND(ISNUMBER(I123),ISNUMBER(J123)),I123-J123,""))</x:f>
      </x:c>
      <x:c r="L123" s="13"/>
      <x:c r="M123" s="12" t="str">
        <x:f>IF(AND(ISNUMBER(K123),ISNUMBER(L123),L123&gt;0),K123/L123,"")</x:f>
      </x:c>
      <x:c r="N123" s="8"/>
      <x:c r="O123" s="10"/>
      <x:c r="P123" s="8"/>
      <x:c r="Q123" s="8"/>
      <x:c r="R123" s="9" t="str">
        <x:f>IF(A123="","",IF(OR(F123="Lost",F123="Completed"),"Closed",IF(OR(N123="",O123=""),"Add action/date",IF(O123&lt;=DATE(2026,9,24),"Due now","Scheduled"))))</x:f>
      </x:c>
    </x:row>
    <x:row r="124" ht="23" customHeight="1">
      <x:c r="A124" s="8"/>
      <x:c r="B124" s="10"/>
      <x:c r="C124" s="8"/>
      <x:c r="D124" s="8"/>
      <x:c r="E124" s="8"/>
      <x:c r="F124" s="8"/>
      <x:c r="G124" s="10"/>
      <x:c r="H124" s="11"/>
      <x:c r="I124" s="11"/>
      <x:c r="J124" s="11"/>
      <x:c r="K124" s="12" t="str">
        <x:f>IF(A124="","",IF(AND(ISNUMBER(I124),ISNUMBER(J124)),I124-J124,""))</x:f>
      </x:c>
      <x:c r="L124" s="13"/>
      <x:c r="M124" s="12" t="str">
        <x:f>IF(AND(ISNUMBER(K124),ISNUMBER(L124),L124&gt;0),K124/L124,"")</x:f>
      </x:c>
      <x:c r="N124" s="8"/>
      <x:c r="O124" s="10"/>
      <x:c r="P124" s="8"/>
      <x:c r="Q124" s="8"/>
      <x:c r="R124" s="9" t="str">
        <x:f>IF(A124="","",IF(OR(F124="Lost",F124="Completed"),"Closed",IF(OR(N124="",O124=""),"Add action/date",IF(O124&lt;=DATE(2026,9,24),"Due now","Scheduled"))))</x:f>
      </x:c>
    </x:row>
    <x:row r="125" ht="23" customHeight="1">
      <x:c r="A125" s="8"/>
      <x:c r="B125" s="10"/>
      <x:c r="C125" s="8"/>
      <x:c r="D125" s="8"/>
      <x:c r="E125" s="8"/>
      <x:c r="F125" s="8"/>
      <x:c r="G125" s="10"/>
      <x:c r="H125" s="11"/>
      <x:c r="I125" s="11"/>
      <x:c r="J125" s="11"/>
      <x:c r="K125" s="12" t="str">
        <x:f>IF(A125="","",IF(AND(ISNUMBER(I125),ISNUMBER(J125)),I125-J125,""))</x:f>
      </x:c>
      <x:c r="L125" s="13"/>
      <x:c r="M125" s="12" t="str">
        <x:f>IF(AND(ISNUMBER(K125),ISNUMBER(L125),L125&gt;0),K125/L125,"")</x:f>
      </x:c>
      <x:c r="N125" s="8"/>
      <x:c r="O125" s="10"/>
      <x:c r="P125" s="8"/>
      <x:c r="Q125" s="8"/>
      <x:c r="R125" s="9" t="str">
        <x:f>IF(A125="","",IF(OR(F125="Lost",F125="Completed"),"Closed",IF(OR(N125="",O125=""),"Add action/date",IF(O125&lt;=DATE(2026,9,24),"Due now","Scheduled"))))</x:f>
      </x:c>
    </x:row>
    <x:row r="126" ht="23" customHeight="1">
      <x:c r="A126" s="8"/>
      <x:c r="B126" s="10"/>
      <x:c r="C126" s="8"/>
      <x:c r="D126" s="8"/>
      <x:c r="E126" s="8"/>
      <x:c r="F126" s="8"/>
      <x:c r="G126" s="10"/>
      <x:c r="H126" s="11"/>
      <x:c r="I126" s="11"/>
      <x:c r="J126" s="11"/>
      <x:c r="K126" s="12" t="str">
        <x:f>IF(A126="","",IF(AND(ISNUMBER(I126),ISNUMBER(J126)),I126-J126,""))</x:f>
      </x:c>
      <x:c r="L126" s="13"/>
      <x:c r="M126" s="12" t="str">
        <x:f>IF(AND(ISNUMBER(K126),ISNUMBER(L126),L126&gt;0),K126/L126,"")</x:f>
      </x:c>
      <x:c r="N126" s="8"/>
      <x:c r="O126" s="10"/>
      <x:c r="P126" s="8"/>
      <x:c r="Q126" s="8"/>
      <x:c r="R126" s="9" t="str">
        <x:f>IF(A126="","",IF(OR(F126="Lost",F126="Completed"),"Closed",IF(OR(N126="",O126=""),"Add action/date",IF(O126&lt;=DATE(2026,9,24),"Due now","Scheduled"))))</x:f>
      </x:c>
    </x:row>
    <x:row r="127" ht="23" customHeight="1">
      <x:c r="A127" s="8"/>
      <x:c r="B127" s="10"/>
      <x:c r="C127" s="8"/>
      <x:c r="D127" s="8"/>
      <x:c r="E127" s="8"/>
      <x:c r="F127" s="8"/>
      <x:c r="G127" s="10"/>
      <x:c r="H127" s="11"/>
      <x:c r="I127" s="11"/>
      <x:c r="J127" s="11"/>
      <x:c r="K127" s="12" t="str">
        <x:f>IF(A127="","",IF(AND(ISNUMBER(I127),ISNUMBER(J127)),I127-J127,""))</x:f>
      </x:c>
      <x:c r="L127" s="13"/>
      <x:c r="M127" s="12" t="str">
        <x:f>IF(AND(ISNUMBER(K127),ISNUMBER(L127),L127&gt;0),K127/L127,"")</x:f>
      </x:c>
      <x:c r="N127" s="8"/>
      <x:c r="O127" s="10"/>
      <x:c r="P127" s="8"/>
      <x:c r="Q127" s="8"/>
      <x:c r="R127" s="9" t="str">
        <x:f>IF(A127="","",IF(OR(F127="Lost",F127="Completed"),"Closed",IF(OR(N127="",O127=""),"Add action/date",IF(O127&lt;=DATE(2026,9,24),"Due now","Scheduled"))))</x:f>
      </x:c>
    </x:row>
    <x:row r="128" ht="23" customHeight="1">
      <x:c r="A128" s="8"/>
      <x:c r="B128" s="10"/>
      <x:c r="C128" s="8"/>
      <x:c r="D128" s="8"/>
      <x:c r="E128" s="8"/>
      <x:c r="F128" s="8"/>
      <x:c r="G128" s="10"/>
      <x:c r="H128" s="11"/>
      <x:c r="I128" s="11"/>
      <x:c r="J128" s="11"/>
      <x:c r="K128" s="12" t="str">
        <x:f>IF(A128="","",IF(AND(ISNUMBER(I128),ISNUMBER(J128)),I128-J128,""))</x:f>
      </x:c>
      <x:c r="L128" s="13"/>
      <x:c r="M128" s="12" t="str">
        <x:f>IF(AND(ISNUMBER(K128),ISNUMBER(L128),L128&gt;0),K128/L128,"")</x:f>
      </x:c>
      <x:c r="N128" s="8"/>
      <x:c r="O128" s="10"/>
      <x:c r="P128" s="8"/>
      <x:c r="Q128" s="8"/>
      <x:c r="R128" s="9" t="str">
        <x:f>IF(A128="","",IF(OR(F128="Lost",F128="Completed"),"Closed",IF(OR(N128="",O128=""),"Add action/date",IF(O128&lt;=DATE(2026,9,24),"Due now","Scheduled"))))</x:f>
      </x:c>
    </x:row>
    <x:row r="129" ht="23" customHeight="1">
      <x:c r="A129" s="8"/>
      <x:c r="B129" s="10"/>
      <x:c r="C129" s="8"/>
      <x:c r="D129" s="8"/>
      <x:c r="E129" s="8"/>
      <x:c r="F129" s="8"/>
      <x:c r="G129" s="10"/>
      <x:c r="H129" s="11"/>
      <x:c r="I129" s="11"/>
      <x:c r="J129" s="11"/>
      <x:c r="K129" s="12" t="str">
        <x:f>IF(A129="","",IF(AND(ISNUMBER(I129),ISNUMBER(J129)),I129-J129,""))</x:f>
      </x:c>
      <x:c r="L129" s="13"/>
      <x:c r="M129" s="12" t="str">
        <x:f>IF(AND(ISNUMBER(K129),ISNUMBER(L129),L129&gt;0),K129/L129,"")</x:f>
      </x:c>
      <x:c r="N129" s="8"/>
      <x:c r="O129" s="10"/>
      <x:c r="P129" s="8"/>
      <x:c r="Q129" s="8"/>
      <x:c r="R129" s="9" t="str">
        <x:f>IF(A129="","",IF(OR(F129="Lost",F129="Completed"),"Closed",IF(OR(N129="",O129=""),"Add action/date",IF(O129&lt;=DATE(2026,9,24),"Due now","Scheduled"))))</x:f>
      </x:c>
    </x:row>
    <x:row r="130" ht="23" customHeight="1">
      <x:c r="A130" s="8"/>
      <x:c r="B130" s="10"/>
      <x:c r="C130" s="8"/>
      <x:c r="D130" s="8"/>
      <x:c r="E130" s="8"/>
      <x:c r="F130" s="8"/>
      <x:c r="G130" s="10"/>
      <x:c r="H130" s="11"/>
      <x:c r="I130" s="11"/>
      <x:c r="J130" s="11"/>
      <x:c r="K130" s="12" t="str">
        <x:f>IF(A130="","",IF(AND(ISNUMBER(I130),ISNUMBER(J130)),I130-J130,""))</x:f>
      </x:c>
      <x:c r="L130" s="13"/>
      <x:c r="M130" s="12" t="str">
        <x:f>IF(AND(ISNUMBER(K130),ISNUMBER(L130),L130&gt;0),K130/L130,"")</x:f>
      </x:c>
      <x:c r="N130" s="8"/>
      <x:c r="O130" s="10"/>
      <x:c r="P130" s="8"/>
      <x:c r="Q130" s="8"/>
      <x:c r="R130" s="9" t="str">
        <x:f>IF(A130="","",IF(OR(F130="Lost",F130="Completed"),"Closed",IF(OR(N130="",O130=""),"Add action/date",IF(O130&lt;=DATE(2026,9,24),"Due now","Scheduled"))))</x:f>
      </x:c>
    </x:row>
    <x:row r="131" ht="23" customHeight="1">
      <x:c r="A131" s="8"/>
      <x:c r="B131" s="10"/>
      <x:c r="C131" s="8"/>
      <x:c r="D131" s="8"/>
      <x:c r="E131" s="8"/>
      <x:c r="F131" s="8"/>
      <x:c r="G131" s="10"/>
      <x:c r="H131" s="11"/>
      <x:c r="I131" s="11"/>
      <x:c r="J131" s="11"/>
      <x:c r="K131" s="12" t="str">
        <x:f>IF(A131="","",IF(AND(ISNUMBER(I131),ISNUMBER(J131)),I131-J131,""))</x:f>
      </x:c>
      <x:c r="L131" s="13"/>
      <x:c r="M131" s="12" t="str">
        <x:f>IF(AND(ISNUMBER(K131),ISNUMBER(L131),L131&gt;0),K131/L131,"")</x:f>
      </x:c>
      <x:c r="N131" s="8"/>
      <x:c r="O131" s="10"/>
      <x:c r="P131" s="8"/>
      <x:c r="Q131" s="8"/>
      <x:c r="R131" s="9" t="str">
        <x:f>IF(A131="","",IF(OR(F131="Lost",F131="Completed"),"Closed",IF(OR(N131="",O131=""),"Add action/date",IF(O131&lt;=DATE(2026,9,24),"Due now","Scheduled"))))</x:f>
      </x:c>
    </x:row>
    <x:row r="132" ht="23" customHeight="1">
      <x:c r="A132" s="8"/>
      <x:c r="B132" s="10"/>
      <x:c r="C132" s="8"/>
      <x:c r="D132" s="8"/>
      <x:c r="E132" s="8"/>
      <x:c r="F132" s="8"/>
      <x:c r="G132" s="10"/>
      <x:c r="H132" s="11"/>
      <x:c r="I132" s="11"/>
      <x:c r="J132" s="11"/>
      <x:c r="K132" s="12" t="str">
        <x:f>IF(A132="","",IF(AND(ISNUMBER(I132),ISNUMBER(J132)),I132-J132,""))</x:f>
      </x:c>
      <x:c r="L132" s="13"/>
      <x:c r="M132" s="12" t="str">
        <x:f>IF(AND(ISNUMBER(K132),ISNUMBER(L132),L132&gt;0),K132/L132,"")</x:f>
      </x:c>
      <x:c r="N132" s="8"/>
      <x:c r="O132" s="10"/>
      <x:c r="P132" s="8"/>
      <x:c r="Q132" s="8"/>
      <x:c r="R132" s="9" t="str">
        <x:f>IF(A132="","",IF(OR(F132="Lost",F132="Completed"),"Closed",IF(OR(N132="",O132=""),"Add action/date",IF(O132&lt;=DATE(2026,9,24),"Due now","Scheduled"))))</x:f>
      </x:c>
    </x:row>
    <x:row r="133" ht="23" customHeight="1">
      <x:c r="A133" s="8"/>
      <x:c r="B133" s="10"/>
      <x:c r="C133" s="8"/>
      <x:c r="D133" s="8"/>
      <x:c r="E133" s="8"/>
      <x:c r="F133" s="8"/>
      <x:c r="G133" s="10"/>
      <x:c r="H133" s="11"/>
      <x:c r="I133" s="11"/>
      <x:c r="J133" s="11"/>
      <x:c r="K133" s="12" t="str">
        <x:f>IF(A133="","",IF(AND(ISNUMBER(I133),ISNUMBER(J133)),I133-J133,""))</x:f>
      </x:c>
      <x:c r="L133" s="13"/>
      <x:c r="M133" s="12" t="str">
        <x:f>IF(AND(ISNUMBER(K133),ISNUMBER(L133),L133&gt;0),K133/L133,"")</x:f>
      </x:c>
      <x:c r="N133" s="8"/>
      <x:c r="O133" s="10"/>
      <x:c r="P133" s="8"/>
      <x:c r="Q133" s="8"/>
      <x:c r="R133" s="9" t="str">
        <x:f>IF(A133="","",IF(OR(F133="Lost",F133="Completed"),"Closed",IF(OR(N133="",O133=""),"Add action/date",IF(O133&lt;=DATE(2026,9,24),"Due now","Scheduled"))))</x:f>
      </x:c>
    </x:row>
    <x:row r="134" ht="23" customHeight="1">
      <x:c r="A134" s="8"/>
      <x:c r="B134" s="10"/>
      <x:c r="C134" s="8"/>
      <x:c r="D134" s="8"/>
      <x:c r="E134" s="8"/>
      <x:c r="F134" s="8"/>
      <x:c r="G134" s="10"/>
      <x:c r="H134" s="11"/>
      <x:c r="I134" s="11"/>
      <x:c r="J134" s="11"/>
      <x:c r="K134" s="12" t="str">
        <x:f>IF(A134="","",IF(AND(ISNUMBER(I134),ISNUMBER(J134)),I134-J134,""))</x:f>
      </x:c>
      <x:c r="L134" s="13"/>
      <x:c r="M134" s="12" t="str">
        <x:f>IF(AND(ISNUMBER(K134),ISNUMBER(L134),L134&gt;0),K134/L134,"")</x:f>
      </x:c>
      <x:c r="N134" s="8"/>
      <x:c r="O134" s="10"/>
      <x:c r="P134" s="8"/>
      <x:c r="Q134" s="8"/>
      <x:c r="R134" s="9" t="str">
        <x:f>IF(A134="","",IF(OR(F134="Lost",F134="Completed"),"Closed",IF(OR(N134="",O134=""),"Add action/date",IF(O134&lt;=DATE(2026,9,24),"Due now","Scheduled"))))</x:f>
      </x:c>
    </x:row>
    <x:row r="135" ht="23" customHeight="1">
      <x:c r="A135" s="8"/>
      <x:c r="B135" s="10"/>
      <x:c r="C135" s="8"/>
      <x:c r="D135" s="8"/>
      <x:c r="E135" s="8"/>
      <x:c r="F135" s="8"/>
      <x:c r="G135" s="10"/>
      <x:c r="H135" s="11"/>
      <x:c r="I135" s="11"/>
      <x:c r="J135" s="11"/>
      <x:c r="K135" s="12" t="str">
        <x:f>IF(A135="","",IF(AND(ISNUMBER(I135),ISNUMBER(J135)),I135-J135,""))</x:f>
      </x:c>
      <x:c r="L135" s="13"/>
      <x:c r="M135" s="12" t="str">
        <x:f>IF(AND(ISNUMBER(K135),ISNUMBER(L135),L135&gt;0),K135/L135,"")</x:f>
      </x:c>
      <x:c r="N135" s="8"/>
      <x:c r="O135" s="10"/>
      <x:c r="P135" s="8"/>
      <x:c r="Q135" s="8"/>
      <x:c r="R135" s="9" t="str">
        <x:f>IF(A135="","",IF(OR(F135="Lost",F135="Completed"),"Closed",IF(OR(N135="",O135=""),"Add action/date",IF(O135&lt;=DATE(2026,9,24),"Due now","Scheduled"))))</x:f>
      </x:c>
    </x:row>
    <x:row r="136" ht="23" customHeight="1">
      <x:c r="A136" s="8"/>
      <x:c r="B136" s="10"/>
      <x:c r="C136" s="8"/>
      <x:c r="D136" s="8"/>
      <x:c r="E136" s="8"/>
      <x:c r="F136" s="8"/>
      <x:c r="G136" s="10"/>
      <x:c r="H136" s="11"/>
      <x:c r="I136" s="11"/>
      <x:c r="J136" s="11"/>
      <x:c r="K136" s="12" t="str">
        <x:f>IF(A136="","",IF(AND(ISNUMBER(I136),ISNUMBER(J136)),I136-J136,""))</x:f>
      </x:c>
      <x:c r="L136" s="13"/>
      <x:c r="M136" s="12" t="str">
        <x:f>IF(AND(ISNUMBER(K136),ISNUMBER(L136),L136&gt;0),K136/L136,"")</x:f>
      </x:c>
      <x:c r="N136" s="8"/>
      <x:c r="O136" s="10"/>
      <x:c r="P136" s="8"/>
      <x:c r="Q136" s="8"/>
      <x:c r="R136" s="9" t="str">
        <x:f>IF(A136="","",IF(OR(F136="Lost",F136="Completed"),"Closed",IF(OR(N136="",O136=""),"Add action/date",IF(O136&lt;=DATE(2026,9,24),"Due now","Scheduled"))))</x:f>
      </x:c>
    </x:row>
    <x:row r="137" ht="23" customHeight="1">
      <x:c r="A137" s="8"/>
      <x:c r="B137" s="10"/>
      <x:c r="C137" s="8"/>
      <x:c r="D137" s="8"/>
      <x:c r="E137" s="8"/>
      <x:c r="F137" s="8"/>
      <x:c r="G137" s="10"/>
      <x:c r="H137" s="11"/>
      <x:c r="I137" s="11"/>
      <x:c r="J137" s="11"/>
      <x:c r="K137" s="12" t="str">
        <x:f>IF(A137="","",IF(AND(ISNUMBER(I137),ISNUMBER(J137)),I137-J137,""))</x:f>
      </x:c>
      <x:c r="L137" s="13"/>
      <x:c r="M137" s="12" t="str">
        <x:f>IF(AND(ISNUMBER(K137),ISNUMBER(L137),L137&gt;0),K137/L137,"")</x:f>
      </x:c>
      <x:c r="N137" s="8"/>
      <x:c r="O137" s="10"/>
      <x:c r="P137" s="8"/>
      <x:c r="Q137" s="8"/>
      <x:c r="R137" s="9" t="str">
        <x:f>IF(A137="","",IF(OR(F137="Lost",F137="Completed"),"Closed",IF(OR(N137="",O137=""),"Add action/date",IF(O137&lt;=DATE(2026,9,24),"Due now","Scheduled"))))</x:f>
      </x:c>
    </x:row>
    <x:row r="138" ht="23" customHeight="1">
      <x:c r="A138" s="8"/>
      <x:c r="B138" s="10"/>
      <x:c r="C138" s="8"/>
      <x:c r="D138" s="8"/>
      <x:c r="E138" s="8"/>
      <x:c r="F138" s="8"/>
      <x:c r="G138" s="10"/>
      <x:c r="H138" s="11"/>
      <x:c r="I138" s="11"/>
      <x:c r="J138" s="11"/>
      <x:c r="K138" s="12" t="str">
        <x:f>IF(A138="","",IF(AND(ISNUMBER(I138),ISNUMBER(J138)),I138-J138,""))</x:f>
      </x:c>
      <x:c r="L138" s="13"/>
      <x:c r="M138" s="12" t="str">
        <x:f>IF(AND(ISNUMBER(K138),ISNUMBER(L138),L138&gt;0),K138/L138,"")</x:f>
      </x:c>
      <x:c r="N138" s="8"/>
      <x:c r="O138" s="10"/>
      <x:c r="P138" s="8"/>
      <x:c r="Q138" s="8"/>
      <x:c r="R138" s="9" t="str">
        <x:f>IF(A138="","",IF(OR(F138="Lost",F138="Completed"),"Closed",IF(OR(N138="",O138=""),"Add action/date",IF(O138&lt;=DATE(2026,9,24),"Due now","Scheduled"))))</x:f>
      </x:c>
    </x:row>
    <x:row r="139" ht="23" customHeight="1">
      <x:c r="A139" s="8"/>
      <x:c r="B139" s="10"/>
      <x:c r="C139" s="8"/>
      <x:c r="D139" s="8"/>
      <x:c r="E139" s="8"/>
      <x:c r="F139" s="8"/>
      <x:c r="G139" s="10"/>
      <x:c r="H139" s="11"/>
      <x:c r="I139" s="11"/>
      <x:c r="J139" s="11"/>
      <x:c r="K139" s="12" t="str">
        <x:f>IF(A139="","",IF(AND(ISNUMBER(I139),ISNUMBER(J139)),I139-J139,""))</x:f>
      </x:c>
      <x:c r="L139" s="13"/>
      <x:c r="M139" s="12" t="str">
        <x:f>IF(AND(ISNUMBER(K139),ISNUMBER(L139),L139&gt;0),K139/L139,"")</x:f>
      </x:c>
      <x:c r="N139" s="8"/>
      <x:c r="O139" s="10"/>
      <x:c r="P139" s="8"/>
      <x:c r="Q139" s="8"/>
      <x:c r="R139" s="9" t="str">
        <x:f>IF(A139="","",IF(OR(F139="Lost",F139="Completed"),"Closed",IF(OR(N139="",O139=""),"Add action/date",IF(O139&lt;=DATE(2026,9,24),"Due now","Scheduled"))))</x:f>
      </x:c>
    </x:row>
    <x:row r="140" ht="23" customHeight="1">
      <x:c r="A140" s="8"/>
      <x:c r="B140" s="10"/>
      <x:c r="C140" s="8"/>
      <x:c r="D140" s="8"/>
      <x:c r="E140" s="8"/>
      <x:c r="F140" s="8"/>
      <x:c r="G140" s="10"/>
      <x:c r="H140" s="11"/>
      <x:c r="I140" s="11"/>
      <x:c r="J140" s="11"/>
      <x:c r="K140" s="12" t="str">
        <x:f>IF(A140="","",IF(AND(ISNUMBER(I140),ISNUMBER(J140)),I140-J140,""))</x:f>
      </x:c>
      <x:c r="L140" s="13"/>
      <x:c r="M140" s="12" t="str">
        <x:f>IF(AND(ISNUMBER(K140),ISNUMBER(L140),L140&gt;0),K140/L140,"")</x:f>
      </x:c>
      <x:c r="N140" s="8"/>
      <x:c r="O140" s="10"/>
      <x:c r="P140" s="8"/>
      <x:c r="Q140" s="8"/>
      <x:c r="R140" s="9" t="str">
        <x:f>IF(A140="","",IF(OR(F140="Lost",F140="Completed"),"Closed",IF(OR(N140="",O140=""),"Add action/date",IF(O140&lt;=DATE(2026,9,24),"Due now","Scheduled"))))</x:f>
      </x:c>
    </x:row>
    <x:row r="141" ht="23" customHeight="1">
      <x:c r="A141" s="8"/>
      <x:c r="B141" s="10"/>
      <x:c r="C141" s="8"/>
      <x:c r="D141" s="8"/>
      <x:c r="E141" s="8"/>
      <x:c r="F141" s="8"/>
      <x:c r="G141" s="10"/>
      <x:c r="H141" s="11"/>
      <x:c r="I141" s="11"/>
      <x:c r="J141" s="11"/>
      <x:c r="K141" s="12" t="str">
        <x:f>IF(A141="","",IF(AND(ISNUMBER(I141),ISNUMBER(J141)),I141-J141,""))</x:f>
      </x:c>
      <x:c r="L141" s="13"/>
      <x:c r="M141" s="12" t="str">
        <x:f>IF(AND(ISNUMBER(K141),ISNUMBER(L141),L141&gt;0),K141/L141,"")</x:f>
      </x:c>
      <x:c r="N141" s="8"/>
      <x:c r="O141" s="10"/>
      <x:c r="P141" s="8"/>
      <x:c r="Q141" s="8"/>
      <x:c r="R141" s="9" t="str">
        <x:f>IF(A141="","",IF(OR(F141="Lost",F141="Completed"),"Closed",IF(OR(N141="",O141=""),"Add action/date",IF(O141&lt;=DATE(2026,9,24),"Due now","Scheduled"))))</x:f>
      </x:c>
    </x:row>
    <x:row r="142" ht="23" customHeight="1">
      <x:c r="A142" s="8"/>
      <x:c r="B142" s="10"/>
      <x:c r="C142" s="8"/>
      <x:c r="D142" s="8"/>
      <x:c r="E142" s="8"/>
      <x:c r="F142" s="8"/>
      <x:c r="G142" s="10"/>
      <x:c r="H142" s="11"/>
      <x:c r="I142" s="11"/>
      <x:c r="J142" s="11"/>
      <x:c r="K142" s="12" t="str">
        <x:f>IF(A142="","",IF(AND(ISNUMBER(I142),ISNUMBER(J142)),I142-J142,""))</x:f>
      </x:c>
      <x:c r="L142" s="13"/>
      <x:c r="M142" s="12" t="str">
        <x:f>IF(AND(ISNUMBER(K142),ISNUMBER(L142),L142&gt;0),K142/L142,"")</x:f>
      </x:c>
      <x:c r="N142" s="8"/>
      <x:c r="O142" s="10"/>
      <x:c r="P142" s="8"/>
      <x:c r="Q142" s="8"/>
      <x:c r="R142" s="9" t="str">
        <x:f>IF(A142="","",IF(OR(F142="Lost",F142="Completed"),"Closed",IF(OR(N142="",O142=""),"Add action/date",IF(O142&lt;=DATE(2026,9,24),"Due now","Scheduled"))))</x:f>
      </x:c>
    </x:row>
    <x:row r="143" ht="23" customHeight="1">
      <x:c r="A143" s="8"/>
      <x:c r="B143" s="10"/>
      <x:c r="C143" s="8"/>
      <x:c r="D143" s="8"/>
      <x:c r="E143" s="8"/>
      <x:c r="F143" s="8"/>
      <x:c r="G143" s="10"/>
      <x:c r="H143" s="11"/>
      <x:c r="I143" s="11"/>
      <x:c r="J143" s="11"/>
      <x:c r="K143" s="12" t="str">
        <x:f>IF(A143="","",IF(AND(ISNUMBER(I143),ISNUMBER(J143)),I143-J143,""))</x:f>
      </x:c>
      <x:c r="L143" s="13"/>
      <x:c r="M143" s="12" t="str">
        <x:f>IF(AND(ISNUMBER(K143),ISNUMBER(L143),L143&gt;0),K143/L143,"")</x:f>
      </x:c>
      <x:c r="N143" s="8"/>
      <x:c r="O143" s="10"/>
      <x:c r="P143" s="8"/>
      <x:c r="Q143" s="8"/>
      <x:c r="R143" s="9" t="str">
        <x:f>IF(A143="","",IF(OR(F143="Lost",F143="Completed"),"Closed",IF(OR(N143="",O143=""),"Add action/date",IF(O143&lt;=DATE(2026,9,24),"Due now","Scheduled"))))</x:f>
      </x:c>
    </x:row>
    <x:row r="144" ht="23" customHeight="1">
      <x:c r="A144" s="8"/>
      <x:c r="B144" s="10"/>
      <x:c r="C144" s="8"/>
      <x:c r="D144" s="8"/>
      <x:c r="E144" s="8"/>
      <x:c r="F144" s="8"/>
      <x:c r="G144" s="10"/>
      <x:c r="H144" s="11"/>
      <x:c r="I144" s="11"/>
      <x:c r="J144" s="11"/>
      <x:c r="K144" s="12" t="str">
        <x:f>IF(A144="","",IF(AND(ISNUMBER(I144),ISNUMBER(J144)),I144-J144,""))</x:f>
      </x:c>
      <x:c r="L144" s="13"/>
      <x:c r="M144" s="12" t="str">
        <x:f>IF(AND(ISNUMBER(K144),ISNUMBER(L144),L144&gt;0),K144/L144,"")</x:f>
      </x:c>
      <x:c r="N144" s="8"/>
      <x:c r="O144" s="10"/>
      <x:c r="P144" s="8"/>
      <x:c r="Q144" s="8"/>
      <x:c r="R144" s="9" t="str">
        <x:f>IF(A144="","",IF(OR(F144="Lost",F144="Completed"),"Closed",IF(OR(N144="",O144=""),"Add action/date",IF(O144&lt;=DATE(2026,9,24),"Due now","Scheduled"))))</x:f>
      </x:c>
    </x:row>
    <x:row r="145" ht="23" customHeight="1">
      <x:c r="A145" s="8"/>
      <x:c r="B145" s="10"/>
      <x:c r="C145" s="8"/>
      <x:c r="D145" s="8"/>
      <x:c r="E145" s="8"/>
      <x:c r="F145" s="8"/>
      <x:c r="G145" s="10"/>
      <x:c r="H145" s="11"/>
      <x:c r="I145" s="11"/>
      <x:c r="J145" s="11"/>
      <x:c r="K145" s="12" t="str">
        <x:f>IF(A145="","",IF(AND(ISNUMBER(I145),ISNUMBER(J145)),I145-J145,""))</x:f>
      </x:c>
      <x:c r="L145" s="13"/>
      <x:c r="M145" s="12" t="str">
        <x:f>IF(AND(ISNUMBER(K145),ISNUMBER(L145),L145&gt;0),K145/L145,"")</x:f>
      </x:c>
      <x:c r="N145" s="8"/>
      <x:c r="O145" s="10"/>
      <x:c r="P145" s="8"/>
      <x:c r="Q145" s="8"/>
      <x:c r="R145" s="9" t="str">
        <x:f>IF(A145="","",IF(OR(F145="Lost",F145="Completed"),"Closed",IF(OR(N145="",O145=""),"Add action/date",IF(O145&lt;=DATE(2026,9,24),"Due now","Scheduled"))))</x:f>
      </x:c>
    </x:row>
    <x:row r="146" ht="23" customHeight="1">
      <x:c r="A146" s="8"/>
      <x:c r="B146" s="10"/>
      <x:c r="C146" s="8"/>
      <x:c r="D146" s="8"/>
      <x:c r="E146" s="8"/>
      <x:c r="F146" s="8"/>
      <x:c r="G146" s="10"/>
      <x:c r="H146" s="11"/>
      <x:c r="I146" s="11"/>
      <x:c r="J146" s="11"/>
      <x:c r="K146" s="12" t="str">
        <x:f>IF(A146="","",IF(AND(ISNUMBER(I146),ISNUMBER(J146)),I146-J146,""))</x:f>
      </x:c>
      <x:c r="L146" s="13"/>
      <x:c r="M146" s="12" t="str">
        <x:f>IF(AND(ISNUMBER(K146),ISNUMBER(L146),L146&gt;0),K146/L146,"")</x:f>
      </x:c>
      <x:c r="N146" s="8"/>
      <x:c r="O146" s="10"/>
      <x:c r="P146" s="8"/>
      <x:c r="Q146" s="8"/>
      <x:c r="R146" s="9" t="str">
        <x:f>IF(A146="","",IF(OR(F146="Lost",F146="Completed"),"Closed",IF(OR(N146="",O146=""),"Add action/date",IF(O146&lt;=DATE(2026,9,24),"Due now","Scheduled"))))</x:f>
      </x:c>
    </x:row>
    <x:row r="147" ht="23" customHeight="1">
      <x:c r="A147" s="8"/>
      <x:c r="B147" s="10"/>
      <x:c r="C147" s="8"/>
      <x:c r="D147" s="8"/>
      <x:c r="E147" s="8"/>
      <x:c r="F147" s="8"/>
      <x:c r="G147" s="10"/>
      <x:c r="H147" s="11"/>
      <x:c r="I147" s="11"/>
      <x:c r="J147" s="11"/>
      <x:c r="K147" s="12" t="str">
        <x:f>IF(A147="","",IF(AND(ISNUMBER(I147),ISNUMBER(J147)),I147-J147,""))</x:f>
      </x:c>
      <x:c r="L147" s="13"/>
      <x:c r="M147" s="12" t="str">
        <x:f>IF(AND(ISNUMBER(K147),ISNUMBER(L147),L147&gt;0),K147/L147,"")</x:f>
      </x:c>
      <x:c r="N147" s="8"/>
      <x:c r="O147" s="10"/>
      <x:c r="P147" s="8"/>
      <x:c r="Q147" s="8"/>
      <x:c r="R147" s="9" t="str">
        <x:f>IF(A147="","",IF(OR(F147="Lost",F147="Completed"),"Closed",IF(OR(N147="",O147=""),"Add action/date",IF(O147&lt;=DATE(2026,9,24),"Due now","Scheduled"))))</x:f>
      </x:c>
    </x:row>
    <x:row r="148" ht="23" customHeight="1">
      <x:c r="A148" s="8"/>
      <x:c r="B148" s="10"/>
      <x:c r="C148" s="8"/>
      <x:c r="D148" s="8"/>
      <x:c r="E148" s="8"/>
      <x:c r="F148" s="8"/>
      <x:c r="G148" s="10"/>
      <x:c r="H148" s="11"/>
      <x:c r="I148" s="11"/>
      <x:c r="J148" s="11"/>
      <x:c r="K148" s="12" t="str">
        <x:f>IF(A148="","",IF(AND(ISNUMBER(I148),ISNUMBER(J148)),I148-J148,""))</x:f>
      </x:c>
      <x:c r="L148" s="13"/>
      <x:c r="M148" s="12" t="str">
        <x:f>IF(AND(ISNUMBER(K148),ISNUMBER(L148),L148&gt;0),K148/L148,"")</x:f>
      </x:c>
      <x:c r="N148" s="8"/>
      <x:c r="O148" s="10"/>
      <x:c r="P148" s="8"/>
      <x:c r="Q148" s="8"/>
      <x:c r="R148" s="9" t="str">
        <x:f>IF(A148="","",IF(OR(F148="Lost",F148="Completed"),"Closed",IF(OR(N148="",O148=""),"Add action/date",IF(O148&lt;=DATE(2026,9,24),"Due now","Scheduled"))))</x:f>
      </x:c>
    </x:row>
    <x:row r="149" ht="23" customHeight="1">
      <x:c r="A149" s="8"/>
      <x:c r="B149" s="10"/>
      <x:c r="C149" s="8"/>
      <x:c r="D149" s="8"/>
      <x:c r="E149" s="8"/>
      <x:c r="F149" s="8"/>
      <x:c r="G149" s="10"/>
      <x:c r="H149" s="11"/>
      <x:c r="I149" s="11"/>
      <x:c r="J149" s="11"/>
      <x:c r="K149" s="12" t="str">
        <x:f>IF(A149="","",IF(AND(ISNUMBER(I149),ISNUMBER(J149)),I149-J149,""))</x:f>
      </x:c>
      <x:c r="L149" s="13"/>
      <x:c r="M149" s="12" t="str">
        <x:f>IF(AND(ISNUMBER(K149),ISNUMBER(L149),L149&gt;0),K149/L149,"")</x:f>
      </x:c>
      <x:c r="N149" s="8"/>
      <x:c r="O149" s="10"/>
      <x:c r="P149" s="8"/>
      <x:c r="Q149" s="8"/>
      <x:c r="R149" s="9" t="str">
        <x:f>IF(A149="","",IF(OR(F149="Lost",F149="Completed"),"Closed",IF(OR(N149="",O149=""),"Add action/date",IF(O149&lt;=DATE(2026,9,24),"Due now","Scheduled"))))</x:f>
      </x:c>
    </x:row>
    <x:row r="150" ht="23" customHeight="1">
      <x:c r="A150" s="8"/>
      <x:c r="B150" s="10"/>
      <x:c r="C150" s="8"/>
      <x:c r="D150" s="8"/>
      <x:c r="E150" s="8"/>
      <x:c r="F150" s="8"/>
      <x:c r="G150" s="10"/>
      <x:c r="H150" s="11"/>
      <x:c r="I150" s="11"/>
      <x:c r="J150" s="11"/>
      <x:c r="K150" s="12" t="str">
        <x:f>IF(A150="","",IF(AND(ISNUMBER(I150),ISNUMBER(J150)),I150-J150,""))</x:f>
      </x:c>
      <x:c r="L150" s="13"/>
      <x:c r="M150" s="12" t="str">
        <x:f>IF(AND(ISNUMBER(K150),ISNUMBER(L150),L150&gt;0),K150/L150,"")</x:f>
      </x:c>
      <x:c r="N150" s="8"/>
      <x:c r="O150" s="10"/>
      <x:c r="P150" s="8"/>
      <x:c r="Q150" s="8"/>
      <x:c r="R150" s="9" t="str">
        <x:f>IF(A150="","",IF(OR(F150="Lost",F150="Completed"),"Closed",IF(OR(N150="",O150=""),"Add action/date",IF(O150&lt;=DATE(2026,9,24),"Due now","Scheduled"))))</x:f>
      </x:c>
    </x:row>
    <x:row r="151" ht="23" customHeight="1">
      <x:c r="A151" s="8"/>
      <x:c r="B151" s="10"/>
      <x:c r="C151" s="8"/>
      <x:c r="D151" s="8"/>
      <x:c r="E151" s="8"/>
      <x:c r="F151" s="8"/>
      <x:c r="G151" s="10"/>
      <x:c r="H151" s="11"/>
      <x:c r="I151" s="11"/>
      <x:c r="J151" s="11"/>
      <x:c r="K151" s="12" t="str">
        <x:f>IF(A151="","",IF(AND(ISNUMBER(I151),ISNUMBER(J151)),I151-J151,""))</x:f>
      </x:c>
      <x:c r="L151" s="13"/>
      <x:c r="M151" s="12" t="str">
        <x:f>IF(AND(ISNUMBER(K151),ISNUMBER(L151),L151&gt;0),K151/L151,"")</x:f>
      </x:c>
      <x:c r="N151" s="8"/>
      <x:c r="O151" s="10"/>
      <x:c r="P151" s="8"/>
      <x:c r="Q151" s="8"/>
      <x:c r="R151" s="9" t="str">
        <x:f>IF(A151="","",IF(OR(F151="Lost",F151="Completed"),"Closed",IF(OR(N151="",O151=""),"Add action/date",IF(O151&lt;=DATE(2026,9,24),"Due now","Scheduled"))))</x:f>
      </x:c>
    </x:row>
    <x:row r="152" ht="23" customHeight="1">
      <x:c r="A152" s="8"/>
      <x:c r="B152" s="10"/>
      <x:c r="C152" s="8"/>
      <x:c r="D152" s="8"/>
      <x:c r="E152" s="8"/>
      <x:c r="F152" s="8"/>
      <x:c r="G152" s="10"/>
      <x:c r="H152" s="11"/>
      <x:c r="I152" s="11"/>
      <x:c r="J152" s="11"/>
      <x:c r="K152" s="12" t="str">
        <x:f>IF(A152="","",IF(AND(ISNUMBER(I152),ISNUMBER(J152)),I152-J152,""))</x:f>
      </x:c>
      <x:c r="L152" s="13"/>
      <x:c r="M152" s="12" t="str">
        <x:f>IF(AND(ISNUMBER(K152),ISNUMBER(L152),L152&gt;0),K152/L152,"")</x:f>
      </x:c>
      <x:c r="N152" s="8"/>
      <x:c r="O152" s="10"/>
      <x:c r="P152" s="8"/>
      <x:c r="Q152" s="8"/>
      <x:c r="R152" s="9" t="str">
        <x:f>IF(A152="","",IF(OR(F152="Lost",F152="Completed"),"Closed",IF(OR(N152="",O152=""),"Add action/date",IF(O152&lt;=DATE(2026,9,24),"Due now","Scheduled"))))</x:f>
      </x:c>
    </x:row>
    <x:row r="153" ht="23" customHeight="1">
      <x:c r="A153" s="8"/>
      <x:c r="B153" s="10"/>
      <x:c r="C153" s="8"/>
      <x:c r="D153" s="8"/>
      <x:c r="E153" s="8"/>
      <x:c r="F153" s="8"/>
      <x:c r="G153" s="10"/>
      <x:c r="H153" s="11"/>
      <x:c r="I153" s="11"/>
      <x:c r="J153" s="11"/>
      <x:c r="K153" s="12" t="str">
        <x:f>IF(A153="","",IF(AND(ISNUMBER(I153),ISNUMBER(J153)),I153-J153,""))</x:f>
      </x:c>
      <x:c r="L153" s="13"/>
      <x:c r="M153" s="12" t="str">
        <x:f>IF(AND(ISNUMBER(K153),ISNUMBER(L153),L153&gt;0),K153/L153,"")</x:f>
      </x:c>
      <x:c r="N153" s="8"/>
      <x:c r="O153" s="10"/>
      <x:c r="P153" s="8"/>
      <x:c r="Q153" s="8"/>
      <x:c r="R153" s="9" t="str">
        <x:f>IF(A153="","",IF(OR(F153="Lost",F153="Completed"),"Closed",IF(OR(N153="",O153=""),"Add action/date",IF(O153&lt;=DATE(2026,9,24),"Due now","Scheduled"))))</x:f>
      </x:c>
    </x:row>
    <x:row r="154" ht="23" customHeight="1">
      <x:c r="A154" s="8"/>
      <x:c r="B154" s="10"/>
      <x:c r="C154" s="8"/>
      <x:c r="D154" s="8"/>
      <x:c r="E154" s="8"/>
      <x:c r="F154" s="8"/>
      <x:c r="G154" s="10"/>
      <x:c r="H154" s="11"/>
      <x:c r="I154" s="11"/>
      <x:c r="J154" s="11"/>
      <x:c r="K154" s="12" t="str">
        <x:f>IF(A154="","",IF(AND(ISNUMBER(I154),ISNUMBER(J154)),I154-J154,""))</x:f>
      </x:c>
      <x:c r="L154" s="13"/>
      <x:c r="M154" s="12" t="str">
        <x:f>IF(AND(ISNUMBER(K154),ISNUMBER(L154),L154&gt;0),K154/L154,"")</x:f>
      </x:c>
      <x:c r="N154" s="8"/>
      <x:c r="O154" s="10"/>
      <x:c r="P154" s="8"/>
      <x:c r="Q154" s="8"/>
      <x:c r="R154" s="9" t="str">
        <x:f>IF(A154="","",IF(OR(F154="Lost",F154="Completed"),"Closed",IF(OR(N154="",O154=""),"Add action/date",IF(O154&lt;=DATE(2026,9,24),"Due now","Scheduled"))))</x:f>
      </x:c>
    </x:row>
    <x:row r="155" ht="23" customHeight="1">
      <x:c r="A155" s="8"/>
      <x:c r="B155" s="10"/>
      <x:c r="C155" s="8"/>
      <x:c r="D155" s="8"/>
      <x:c r="E155" s="8"/>
      <x:c r="F155" s="8"/>
      <x:c r="G155" s="10"/>
      <x:c r="H155" s="11"/>
      <x:c r="I155" s="11"/>
      <x:c r="J155" s="11"/>
      <x:c r="K155" s="12" t="str">
        <x:f>IF(A155="","",IF(AND(ISNUMBER(I155),ISNUMBER(J155)),I155-J155,""))</x:f>
      </x:c>
      <x:c r="L155" s="13"/>
      <x:c r="M155" s="12" t="str">
        <x:f>IF(AND(ISNUMBER(K155),ISNUMBER(L155),L155&gt;0),K155/L155,"")</x:f>
      </x:c>
      <x:c r="N155" s="8"/>
      <x:c r="O155" s="10"/>
      <x:c r="P155" s="8"/>
      <x:c r="Q155" s="8"/>
      <x:c r="R155" s="9" t="str">
        <x:f>IF(A155="","",IF(OR(F155="Lost",F155="Completed"),"Closed",IF(OR(N155="",O155=""),"Add action/date",IF(O155&lt;=DATE(2026,9,24),"Due now","Scheduled"))))</x:f>
      </x:c>
    </x:row>
    <x:row r="156" ht="23" customHeight="1">
      <x:c r="A156" s="8"/>
      <x:c r="B156" s="10"/>
      <x:c r="C156" s="8"/>
      <x:c r="D156" s="8"/>
      <x:c r="E156" s="8"/>
      <x:c r="F156" s="8"/>
      <x:c r="G156" s="10"/>
      <x:c r="H156" s="11"/>
      <x:c r="I156" s="11"/>
      <x:c r="J156" s="11"/>
      <x:c r="K156" s="12" t="str">
        <x:f>IF(A156="","",IF(AND(ISNUMBER(I156),ISNUMBER(J156)),I156-J156,""))</x:f>
      </x:c>
      <x:c r="L156" s="13"/>
      <x:c r="M156" s="12" t="str">
        <x:f>IF(AND(ISNUMBER(K156),ISNUMBER(L156),L156&gt;0),K156/L156,"")</x:f>
      </x:c>
      <x:c r="N156" s="8"/>
      <x:c r="O156" s="10"/>
      <x:c r="P156" s="8"/>
      <x:c r="Q156" s="8"/>
      <x:c r="R156" s="9" t="str">
        <x:f>IF(A156="","",IF(OR(F156="Lost",F156="Completed"),"Closed",IF(OR(N156="",O156=""),"Add action/date",IF(O156&lt;=DATE(2026,9,24),"Due now","Scheduled"))))</x:f>
      </x:c>
    </x:row>
    <x:row r="157" ht="23" customHeight="1">
      <x:c r="A157" s="8"/>
      <x:c r="B157" s="10"/>
      <x:c r="C157" s="8"/>
      <x:c r="D157" s="8"/>
      <x:c r="E157" s="8"/>
      <x:c r="F157" s="8"/>
      <x:c r="G157" s="10"/>
      <x:c r="H157" s="11"/>
      <x:c r="I157" s="11"/>
      <x:c r="J157" s="11"/>
      <x:c r="K157" s="12" t="str">
        <x:f>IF(A157="","",IF(AND(ISNUMBER(I157),ISNUMBER(J157)),I157-J157,""))</x:f>
      </x:c>
      <x:c r="L157" s="13"/>
      <x:c r="M157" s="12" t="str">
        <x:f>IF(AND(ISNUMBER(K157),ISNUMBER(L157),L157&gt;0),K157/L157,"")</x:f>
      </x:c>
      <x:c r="N157" s="8"/>
      <x:c r="O157" s="10"/>
      <x:c r="P157" s="8"/>
      <x:c r="Q157" s="8"/>
      <x:c r="R157" s="9" t="str">
        <x:f>IF(A157="","",IF(OR(F157="Lost",F157="Completed"),"Closed",IF(OR(N157="",O157=""),"Add action/date",IF(O157&lt;=DATE(2026,9,24),"Due now","Scheduled"))))</x:f>
      </x:c>
    </x:row>
    <x:row r="158" ht="23" customHeight="1">
      <x:c r="A158" s="8"/>
      <x:c r="B158" s="10"/>
      <x:c r="C158" s="8"/>
      <x:c r="D158" s="8"/>
      <x:c r="E158" s="8"/>
      <x:c r="F158" s="8"/>
      <x:c r="G158" s="10"/>
      <x:c r="H158" s="11"/>
      <x:c r="I158" s="11"/>
      <x:c r="J158" s="11"/>
      <x:c r="K158" s="12" t="str">
        <x:f>IF(A158="","",IF(AND(ISNUMBER(I158),ISNUMBER(J158)),I158-J158,""))</x:f>
      </x:c>
      <x:c r="L158" s="13"/>
      <x:c r="M158" s="12" t="str">
        <x:f>IF(AND(ISNUMBER(K158),ISNUMBER(L158),L158&gt;0),K158/L158,"")</x:f>
      </x:c>
      <x:c r="N158" s="8"/>
      <x:c r="O158" s="10"/>
      <x:c r="P158" s="8"/>
      <x:c r="Q158" s="8"/>
      <x:c r="R158" s="9" t="str">
        <x:f>IF(A158="","",IF(OR(F158="Lost",F158="Completed"),"Closed",IF(OR(N158="",O158=""),"Add action/date",IF(O158&lt;=DATE(2026,9,24),"Due now","Scheduled"))))</x:f>
      </x:c>
    </x:row>
    <x:row r="159" ht="23" customHeight="1">
      <x:c r="A159" s="8"/>
      <x:c r="B159" s="10"/>
      <x:c r="C159" s="8"/>
      <x:c r="D159" s="8"/>
      <x:c r="E159" s="8"/>
      <x:c r="F159" s="8"/>
      <x:c r="G159" s="10"/>
      <x:c r="H159" s="11"/>
      <x:c r="I159" s="11"/>
      <x:c r="J159" s="11"/>
      <x:c r="K159" s="12" t="str">
        <x:f>IF(A159="","",IF(AND(ISNUMBER(I159),ISNUMBER(J159)),I159-J159,""))</x:f>
      </x:c>
      <x:c r="L159" s="13"/>
      <x:c r="M159" s="12" t="str">
        <x:f>IF(AND(ISNUMBER(K159),ISNUMBER(L159),L159&gt;0),K159/L159,"")</x:f>
      </x:c>
      <x:c r="N159" s="8"/>
      <x:c r="O159" s="10"/>
      <x:c r="P159" s="8"/>
      <x:c r="Q159" s="8"/>
      <x:c r="R159" s="9" t="str">
        <x:f>IF(A159="","",IF(OR(F159="Lost",F159="Completed"),"Closed",IF(OR(N159="",O159=""),"Add action/date",IF(O159&lt;=DATE(2026,9,24),"Due now","Scheduled"))))</x:f>
      </x:c>
    </x:row>
    <x:row r="160" ht="23" customHeight="1">
      <x:c r="A160" s="8"/>
      <x:c r="B160" s="10"/>
      <x:c r="C160" s="8"/>
      <x:c r="D160" s="8"/>
      <x:c r="E160" s="8"/>
      <x:c r="F160" s="8"/>
      <x:c r="G160" s="10"/>
      <x:c r="H160" s="11"/>
      <x:c r="I160" s="11"/>
      <x:c r="J160" s="11"/>
      <x:c r="K160" s="12" t="str">
        <x:f>IF(A160="","",IF(AND(ISNUMBER(I160),ISNUMBER(J160)),I160-J160,""))</x:f>
      </x:c>
      <x:c r="L160" s="13"/>
      <x:c r="M160" s="12" t="str">
        <x:f>IF(AND(ISNUMBER(K160),ISNUMBER(L160),L160&gt;0),K160/L160,"")</x:f>
      </x:c>
      <x:c r="N160" s="8"/>
      <x:c r="O160" s="10"/>
      <x:c r="P160" s="8"/>
      <x:c r="Q160" s="8"/>
      <x:c r="R160" s="9" t="str">
        <x:f>IF(A160="","",IF(OR(F160="Lost",F160="Completed"),"Closed",IF(OR(N160="",O160=""),"Add action/date",IF(O160&lt;=DATE(2026,9,24),"Due now","Scheduled"))))</x:f>
      </x:c>
    </x:row>
    <x:row r="161" ht="23" customHeight="1">
      <x:c r="A161" s="8"/>
      <x:c r="B161" s="10"/>
      <x:c r="C161" s="8"/>
      <x:c r="D161" s="8"/>
      <x:c r="E161" s="8"/>
      <x:c r="F161" s="8"/>
      <x:c r="G161" s="10"/>
      <x:c r="H161" s="11"/>
      <x:c r="I161" s="11"/>
      <x:c r="J161" s="11"/>
      <x:c r="K161" s="12" t="str">
        <x:f>IF(A161="","",IF(AND(ISNUMBER(I161),ISNUMBER(J161)),I161-J161,""))</x:f>
      </x:c>
      <x:c r="L161" s="13"/>
      <x:c r="M161" s="12" t="str">
        <x:f>IF(AND(ISNUMBER(K161),ISNUMBER(L161),L161&gt;0),K161/L161,"")</x:f>
      </x:c>
      <x:c r="N161" s="8"/>
      <x:c r="O161" s="10"/>
      <x:c r="P161" s="8"/>
      <x:c r="Q161" s="8"/>
      <x:c r="R161" s="9" t="str">
        <x:f>IF(A161="","",IF(OR(F161="Lost",F161="Completed"),"Closed",IF(OR(N161="",O161=""),"Add action/date",IF(O161&lt;=DATE(2026,9,24),"Due now","Scheduled"))))</x:f>
      </x:c>
    </x:row>
    <x:row r="162" ht="23" customHeight="1">
      <x:c r="A162" s="8"/>
      <x:c r="B162" s="10"/>
      <x:c r="C162" s="8"/>
      <x:c r="D162" s="8"/>
      <x:c r="E162" s="8"/>
      <x:c r="F162" s="8"/>
      <x:c r="G162" s="10"/>
      <x:c r="H162" s="11"/>
      <x:c r="I162" s="11"/>
      <x:c r="J162" s="11"/>
      <x:c r="K162" s="12" t="str">
        <x:f>IF(A162="","",IF(AND(ISNUMBER(I162),ISNUMBER(J162)),I162-J162,""))</x:f>
      </x:c>
      <x:c r="L162" s="13"/>
      <x:c r="M162" s="12" t="str">
        <x:f>IF(AND(ISNUMBER(K162),ISNUMBER(L162),L162&gt;0),K162/L162,"")</x:f>
      </x:c>
      <x:c r="N162" s="8"/>
      <x:c r="O162" s="10"/>
      <x:c r="P162" s="8"/>
      <x:c r="Q162" s="8"/>
      <x:c r="R162" s="9" t="str">
        <x:f>IF(A162="","",IF(OR(F162="Lost",F162="Completed"),"Closed",IF(OR(N162="",O162=""),"Add action/date",IF(O162&lt;=DATE(2026,9,24),"Due now","Scheduled"))))</x:f>
      </x:c>
    </x:row>
    <x:row r="163" ht="23" customHeight="1">
      <x:c r="A163" s="8"/>
      <x:c r="B163" s="10"/>
      <x:c r="C163" s="8"/>
      <x:c r="D163" s="8"/>
      <x:c r="E163" s="8"/>
      <x:c r="F163" s="8"/>
      <x:c r="G163" s="10"/>
      <x:c r="H163" s="11"/>
      <x:c r="I163" s="11"/>
      <x:c r="J163" s="11"/>
      <x:c r="K163" s="12" t="str">
        <x:f>IF(A163="","",IF(AND(ISNUMBER(I163),ISNUMBER(J163)),I163-J163,""))</x:f>
      </x:c>
      <x:c r="L163" s="13"/>
      <x:c r="M163" s="12" t="str">
        <x:f>IF(AND(ISNUMBER(K163),ISNUMBER(L163),L163&gt;0),K163/L163,"")</x:f>
      </x:c>
      <x:c r="N163" s="8"/>
      <x:c r="O163" s="10"/>
      <x:c r="P163" s="8"/>
      <x:c r="Q163" s="8"/>
      <x:c r="R163" s="9" t="str">
        <x:f>IF(A163="","",IF(OR(F163="Lost",F163="Completed"),"Closed",IF(OR(N163="",O163=""),"Add action/date",IF(O163&lt;=DATE(2026,9,24),"Due now","Scheduled"))))</x:f>
      </x:c>
    </x:row>
    <x:row r="164" ht="23" customHeight="1">
      <x:c r="A164" s="8"/>
      <x:c r="B164" s="10"/>
      <x:c r="C164" s="8"/>
      <x:c r="D164" s="8"/>
      <x:c r="E164" s="8"/>
      <x:c r="F164" s="8"/>
      <x:c r="G164" s="10"/>
      <x:c r="H164" s="11"/>
      <x:c r="I164" s="11"/>
      <x:c r="J164" s="11"/>
      <x:c r="K164" s="12" t="str">
        <x:f>IF(A164="","",IF(AND(ISNUMBER(I164),ISNUMBER(J164)),I164-J164,""))</x:f>
      </x:c>
      <x:c r="L164" s="13"/>
      <x:c r="M164" s="12" t="str">
        <x:f>IF(AND(ISNUMBER(K164),ISNUMBER(L164),L164&gt;0),K164/L164,"")</x:f>
      </x:c>
      <x:c r="N164" s="8"/>
      <x:c r="O164" s="10"/>
      <x:c r="P164" s="8"/>
      <x:c r="Q164" s="8"/>
      <x:c r="R164" s="9" t="str">
        <x:f>IF(A164="","",IF(OR(F164="Lost",F164="Completed"),"Closed",IF(OR(N164="",O164=""),"Add action/date",IF(O164&lt;=DATE(2026,9,24),"Due now","Scheduled"))))</x:f>
      </x:c>
    </x:row>
    <x:row r="165" ht="23" customHeight="1">
      <x:c r="A165" s="8"/>
      <x:c r="B165" s="10"/>
      <x:c r="C165" s="8"/>
      <x:c r="D165" s="8"/>
      <x:c r="E165" s="8"/>
      <x:c r="F165" s="8"/>
      <x:c r="G165" s="10"/>
      <x:c r="H165" s="11"/>
      <x:c r="I165" s="11"/>
      <x:c r="J165" s="11"/>
      <x:c r="K165" s="12" t="str">
        <x:f>IF(A165="","",IF(AND(ISNUMBER(I165),ISNUMBER(J165)),I165-J165,""))</x:f>
      </x:c>
      <x:c r="L165" s="13"/>
      <x:c r="M165" s="12" t="str">
        <x:f>IF(AND(ISNUMBER(K165),ISNUMBER(L165),L165&gt;0),K165/L165,"")</x:f>
      </x:c>
      <x:c r="N165" s="8"/>
      <x:c r="O165" s="10"/>
      <x:c r="P165" s="8"/>
      <x:c r="Q165" s="8"/>
      <x:c r="R165" s="9" t="str">
        <x:f>IF(A165="","",IF(OR(F165="Lost",F165="Completed"),"Closed",IF(OR(N165="",O165=""),"Add action/date",IF(O165&lt;=DATE(2026,9,24),"Due now","Scheduled"))))</x:f>
      </x:c>
    </x:row>
    <x:row r="166" ht="23" customHeight="1">
      <x:c r="A166" s="8"/>
      <x:c r="B166" s="10"/>
      <x:c r="C166" s="8"/>
      <x:c r="D166" s="8"/>
      <x:c r="E166" s="8"/>
      <x:c r="F166" s="8"/>
      <x:c r="G166" s="10"/>
      <x:c r="H166" s="11"/>
      <x:c r="I166" s="11"/>
      <x:c r="J166" s="11"/>
      <x:c r="K166" s="12" t="str">
        <x:f>IF(A166="","",IF(AND(ISNUMBER(I166),ISNUMBER(J166)),I166-J166,""))</x:f>
      </x:c>
      <x:c r="L166" s="13"/>
      <x:c r="M166" s="12" t="str">
        <x:f>IF(AND(ISNUMBER(K166),ISNUMBER(L166),L166&gt;0),K166/L166,"")</x:f>
      </x:c>
      <x:c r="N166" s="8"/>
      <x:c r="O166" s="10"/>
      <x:c r="P166" s="8"/>
      <x:c r="Q166" s="8"/>
      <x:c r="R166" s="9" t="str">
        <x:f>IF(A166="","",IF(OR(F166="Lost",F166="Completed"),"Closed",IF(OR(N166="",O166=""),"Add action/date",IF(O166&lt;=DATE(2026,9,24),"Due now","Scheduled"))))</x:f>
      </x:c>
    </x:row>
    <x:row r="167" ht="23" customHeight="1">
      <x:c r="A167" s="8"/>
      <x:c r="B167" s="10"/>
      <x:c r="C167" s="8"/>
      <x:c r="D167" s="8"/>
      <x:c r="E167" s="8"/>
      <x:c r="F167" s="8"/>
      <x:c r="G167" s="10"/>
      <x:c r="H167" s="11"/>
      <x:c r="I167" s="11"/>
      <x:c r="J167" s="11"/>
      <x:c r="K167" s="12" t="str">
        <x:f>IF(A167="","",IF(AND(ISNUMBER(I167),ISNUMBER(J167)),I167-J167,""))</x:f>
      </x:c>
      <x:c r="L167" s="13"/>
      <x:c r="M167" s="12" t="str">
        <x:f>IF(AND(ISNUMBER(K167),ISNUMBER(L167),L167&gt;0),K167/L167,"")</x:f>
      </x:c>
      <x:c r="N167" s="8"/>
      <x:c r="O167" s="10"/>
      <x:c r="P167" s="8"/>
      <x:c r="Q167" s="8"/>
      <x:c r="R167" s="9" t="str">
        <x:f>IF(A167="","",IF(OR(F167="Lost",F167="Completed"),"Closed",IF(OR(N167="",O167=""),"Add action/date",IF(O167&lt;=DATE(2026,9,24),"Due now","Scheduled"))))</x:f>
      </x:c>
    </x:row>
    <x:row r="168" ht="23" customHeight="1">
      <x:c r="A168" s="8"/>
      <x:c r="B168" s="10"/>
      <x:c r="C168" s="8"/>
      <x:c r="D168" s="8"/>
      <x:c r="E168" s="8"/>
      <x:c r="F168" s="8"/>
      <x:c r="G168" s="10"/>
      <x:c r="H168" s="11"/>
      <x:c r="I168" s="11"/>
      <x:c r="J168" s="11"/>
      <x:c r="K168" s="12" t="str">
        <x:f>IF(A168="","",IF(AND(ISNUMBER(I168),ISNUMBER(J168)),I168-J168,""))</x:f>
      </x:c>
      <x:c r="L168" s="13"/>
      <x:c r="M168" s="12" t="str">
        <x:f>IF(AND(ISNUMBER(K168),ISNUMBER(L168),L168&gt;0),K168/L168,"")</x:f>
      </x:c>
      <x:c r="N168" s="8"/>
      <x:c r="O168" s="10"/>
      <x:c r="P168" s="8"/>
      <x:c r="Q168" s="8"/>
      <x:c r="R168" s="9" t="str">
        <x:f>IF(A168="","",IF(OR(F168="Lost",F168="Completed"),"Closed",IF(OR(N168="",O168=""),"Add action/date",IF(O168&lt;=DATE(2026,9,24),"Due now","Scheduled"))))</x:f>
      </x:c>
    </x:row>
    <x:row r="169" ht="23" customHeight="1">
      <x:c r="A169" s="8"/>
      <x:c r="B169" s="10"/>
      <x:c r="C169" s="8"/>
      <x:c r="D169" s="8"/>
      <x:c r="E169" s="8"/>
      <x:c r="F169" s="8"/>
      <x:c r="G169" s="10"/>
      <x:c r="H169" s="11"/>
      <x:c r="I169" s="11"/>
      <x:c r="J169" s="11"/>
      <x:c r="K169" s="12" t="str">
        <x:f>IF(A169="","",IF(AND(ISNUMBER(I169),ISNUMBER(J169)),I169-J169,""))</x:f>
      </x:c>
      <x:c r="L169" s="13"/>
      <x:c r="M169" s="12" t="str">
        <x:f>IF(AND(ISNUMBER(K169),ISNUMBER(L169),L169&gt;0),K169/L169,"")</x:f>
      </x:c>
      <x:c r="N169" s="8"/>
      <x:c r="O169" s="10"/>
      <x:c r="P169" s="8"/>
      <x:c r="Q169" s="8"/>
      <x:c r="R169" s="9" t="str">
        <x:f>IF(A169="","",IF(OR(F169="Lost",F169="Completed"),"Closed",IF(OR(N169="",O169=""),"Add action/date",IF(O169&lt;=DATE(2026,9,24),"Due now","Scheduled"))))</x:f>
      </x:c>
    </x:row>
    <x:row r="170" ht="23" customHeight="1">
      <x:c r="A170" s="8"/>
      <x:c r="B170" s="10"/>
      <x:c r="C170" s="8"/>
      <x:c r="D170" s="8"/>
      <x:c r="E170" s="8"/>
      <x:c r="F170" s="8"/>
      <x:c r="G170" s="10"/>
      <x:c r="H170" s="11"/>
      <x:c r="I170" s="11"/>
      <x:c r="J170" s="11"/>
      <x:c r="K170" s="12" t="str">
        <x:f>IF(A170="","",IF(AND(ISNUMBER(I170),ISNUMBER(J170)),I170-J170,""))</x:f>
      </x:c>
      <x:c r="L170" s="13"/>
      <x:c r="M170" s="12" t="str">
        <x:f>IF(AND(ISNUMBER(K170),ISNUMBER(L170),L170&gt;0),K170/L170,"")</x:f>
      </x:c>
      <x:c r="N170" s="8"/>
      <x:c r="O170" s="10"/>
      <x:c r="P170" s="8"/>
      <x:c r="Q170" s="8"/>
      <x:c r="R170" s="9" t="str">
        <x:f>IF(A170="","",IF(OR(F170="Lost",F170="Completed"),"Closed",IF(OR(N170="",O170=""),"Add action/date",IF(O170&lt;=DATE(2026,9,24),"Due now","Scheduled"))))</x:f>
      </x:c>
    </x:row>
    <x:row r="171" ht="23" customHeight="1">
      <x:c r="A171" s="8"/>
      <x:c r="B171" s="10"/>
      <x:c r="C171" s="8"/>
      <x:c r="D171" s="8"/>
      <x:c r="E171" s="8"/>
      <x:c r="F171" s="8"/>
      <x:c r="G171" s="10"/>
      <x:c r="H171" s="11"/>
      <x:c r="I171" s="11"/>
      <x:c r="J171" s="11"/>
      <x:c r="K171" s="12" t="str">
        <x:f>IF(A171="","",IF(AND(ISNUMBER(I171),ISNUMBER(J171)),I171-J171,""))</x:f>
      </x:c>
      <x:c r="L171" s="13"/>
      <x:c r="M171" s="12" t="str">
        <x:f>IF(AND(ISNUMBER(K171),ISNUMBER(L171),L171&gt;0),K171/L171,"")</x:f>
      </x:c>
      <x:c r="N171" s="8"/>
      <x:c r="O171" s="10"/>
      <x:c r="P171" s="8"/>
      <x:c r="Q171" s="8"/>
      <x:c r="R171" s="9" t="str">
        <x:f>IF(A171="","",IF(OR(F171="Lost",F171="Completed"),"Closed",IF(OR(N171="",O171=""),"Add action/date",IF(O171&lt;=DATE(2026,9,24),"Due now","Scheduled"))))</x:f>
      </x:c>
    </x:row>
    <x:row r="172" ht="23" customHeight="1">
      <x:c r="A172" s="8"/>
      <x:c r="B172" s="10"/>
      <x:c r="C172" s="8"/>
      <x:c r="D172" s="8"/>
      <x:c r="E172" s="8"/>
      <x:c r="F172" s="8"/>
      <x:c r="G172" s="10"/>
      <x:c r="H172" s="11"/>
      <x:c r="I172" s="11"/>
      <x:c r="J172" s="11"/>
      <x:c r="K172" s="12" t="str">
        <x:f>IF(A172="","",IF(AND(ISNUMBER(I172),ISNUMBER(J172)),I172-J172,""))</x:f>
      </x:c>
      <x:c r="L172" s="13"/>
      <x:c r="M172" s="12" t="str">
        <x:f>IF(AND(ISNUMBER(K172),ISNUMBER(L172),L172&gt;0),K172/L172,"")</x:f>
      </x:c>
      <x:c r="N172" s="8"/>
      <x:c r="O172" s="10"/>
      <x:c r="P172" s="8"/>
      <x:c r="Q172" s="8"/>
      <x:c r="R172" s="9" t="str">
        <x:f>IF(A172="","",IF(OR(F172="Lost",F172="Completed"),"Closed",IF(OR(N172="",O172=""),"Add action/date",IF(O172&lt;=DATE(2026,9,24),"Due now","Scheduled"))))</x:f>
      </x:c>
    </x:row>
    <x:row r="173" ht="23" customHeight="1">
      <x:c r="A173" s="8"/>
      <x:c r="B173" s="10"/>
      <x:c r="C173" s="8"/>
      <x:c r="D173" s="8"/>
      <x:c r="E173" s="8"/>
      <x:c r="F173" s="8"/>
      <x:c r="G173" s="10"/>
      <x:c r="H173" s="11"/>
      <x:c r="I173" s="11"/>
      <x:c r="J173" s="11"/>
      <x:c r="K173" s="12" t="str">
        <x:f>IF(A173="","",IF(AND(ISNUMBER(I173),ISNUMBER(J173)),I173-J173,""))</x:f>
      </x:c>
      <x:c r="L173" s="13"/>
      <x:c r="M173" s="12" t="str">
        <x:f>IF(AND(ISNUMBER(K173),ISNUMBER(L173),L173&gt;0),K173/L173,"")</x:f>
      </x:c>
      <x:c r="N173" s="8"/>
      <x:c r="O173" s="10"/>
      <x:c r="P173" s="8"/>
      <x:c r="Q173" s="8"/>
      <x:c r="R173" s="9" t="str">
        <x:f>IF(A173="","",IF(OR(F173="Lost",F173="Completed"),"Closed",IF(OR(N173="",O173=""),"Add action/date",IF(O173&lt;=DATE(2026,9,24),"Due now","Scheduled"))))</x:f>
      </x:c>
    </x:row>
    <x:row r="174" ht="23" customHeight="1">
      <x:c r="A174" s="8"/>
      <x:c r="B174" s="10"/>
      <x:c r="C174" s="8"/>
      <x:c r="D174" s="8"/>
      <x:c r="E174" s="8"/>
      <x:c r="F174" s="8"/>
      <x:c r="G174" s="10"/>
      <x:c r="H174" s="11"/>
      <x:c r="I174" s="11"/>
      <x:c r="J174" s="11"/>
      <x:c r="K174" s="12" t="str">
        <x:f>IF(A174="","",IF(AND(ISNUMBER(I174),ISNUMBER(J174)),I174-J174,""))</x:f>
      </x:c>
      <x:c r="L174" s="13"/>
      <x:c r="M174" s="12" t="str">
        <x:f>IF(AND(ISNUMBER(K174),ISNUMBER(L174),L174&gt;0),K174/L174,"")</x:f>
      </x:c>
      <x:c r="N174" s="8"/>
      <x:c r="O174" s="10"/>
      <x:c r="P174" s="8"/>
      <x:c r="Q174" s="8"/>
      <x:c r="R174" s="9" t="str">
        <x:f>IF(A174="","",IF(OR(F174="Lost",F174="Completed"),"Closed",IF(OR(N174="",O174=""),"Add action/date",IF(O174&lt;=DATE(2026,9,24),"Due now","Scheduled"))))</x:f>
      </x:c>
    </x:row>
    <x:row r="175" ht="23" customHeight="1">
      <x:c r="A175" s="8"/>
      <x:c r="B175" s="10"/>
      <x:c r="C175" s="8"/>
      <x:c r="D175" s="8"/>
      <x:c r="E175" s="8"/>
      <x:c r="F175" s="8"/>
      <x:c r="G175" s="10"/>
      <x:c r="H175" s="11"/>
      <x:c r="I175" s="11"/>
      <x:c r="J175" s="11"/>
      <x:c r="K175" s="12" t="str">
        <x:f>IF(A175="","",IF(AND(ISNUMBER(I175),ISNUMBER(J175)),I175-J175,""))</x:f>
      </x:c>
      <x:c r="L175" s="13"/>
      <x:c r="M175" s="12" t="str">
        <x:f>IF(AND(ISNUMBER(K175),ISNUMBER(L175),L175&gt;0),K175/L175,"")</x:f>
      </x:c>
      <x:c r="N175" s="8"/>
      <x:c r="O175" s="10"/>
      <x:c r="P175" s="8"/>
      <x:c r="Q175" s="8"/>
      <x:c r="R175" s="9" t="str">
        <x:f>IF(A175="","",IF(OR(F175="Lost",F175="Completed"),"Closed",IF(OR(N175="",O175=""),"Add action/date",IF(O175&lt;=DATE(2026,9,24),"Due now","Scheduled"))))</x:f>
      </x:c>
    </x:row>
    <x:row r="176" ht="23" customHeight="1">
      <x:c r="A176" s="8"/>
      <x:c r="B176" s="10"/>
      <x:c r="C176" s="8"/>
      <x:c r="D176" s="8"/>
      <x:c r="E176" s="8"/>
      <x:c r="F176" s="8"/>
      <x:c r="G176" s="10"/>
      <x:c r="H176" s="11"/>
      <x:c r="I176" s="11"/>
      <x:c r="J176" s="11"/>
      <x:c r="K176" s="12" t="str">
        <x:f>IF(A176="","",IF(AND(ISNUMBER(I176),ISNUMBER(J176)),I176-J176,""))</x:f>
      </x:c>
      <x:c r="L176" s="13"/>
      <x:c r="M176" s="12" t="str">
        <x:f>IF(AND(ISNUMBER(K176),ISNUMBER(L176),L176&gt;0),K176/L176,"")</x:f>
      </x:c>
      <x:c r="N176" s="8"/>
      <x:c r="O176" s="10"/>
      <x:c r="P176" s="8"/>
      <x:c r="Q176" s="8"/>
      <x:c r="R176" s="9" t="str">
        <x:f>IF(A176="","",IF(OR(F176="Lost",F176="Completed"),"Closed",IF(OR(N176="",O176=""),"Add action/date",IF(O176&lt;=DATE(2026,9,24),"Due now","Scheduled"))))</x:f>
      </x:c>
    </x:row>
    <x:row r="177" ht="23" customHeight="1">
      <x:c r="A177" s="8"/>
      <x:c r="B177" s="10"/>
      <x:c r="C177" s="8"/>
      <x:c r="D177" s="8"/>
      <x:c r="E177" s="8"/>
      <x:c r="F177" s="8"/>
      <x:c r="G177" s="10"/>
      <x:c r="H177" s="11"/>
      <x:c r="I177" s="11"/>
      <x:c r="J177" s="11"/>
      <x:c r="K177" s="12" t="str">
        <x:f>IF(A177="","",IF(AND(ISNUMBER(I177),ISNUMBER(J177)),I177-J177,""))</x:f>
      </x:c>
      <x:c r="L177" s="13"/>
      <x:c r="M177" s="12" t="str">
        <x:f>IF(AND(ISNUMBER(K177),ISNUMBER(L177),L177&gt;0),K177/L177,"")</x:f>
      </x:c>
      <x:c r="N177" s="8"/>
      <x:c r="O177" s="10"/>
      <x:c r="P177" s="8"/>
      <x:c r="Q177" s="8"/>
      <x:c r="R177" s="9" t="str">
        <x:f>IF(A177="","",IF(OR(F177="Lost",F177="Completed"),"Closed",IF(OR(N177="",O177=""),"Add action/date",IF(O177&lt;=DATE(2026,9,24),"Due now","Scheduled"))))</x:f>
      </x:c>
    </x:row>
    <x:row r="178" ht="23" customHeight="1">
      <x:c r="A178" s="8"/>
      <x:c r="B178" s="10"/>
      <x:c r="C178" s="8"/>
      <x:c r="D178" s="8"/>
      <x:c r="E178" s="8"/>
      <x:c r="F178" s="8"/>
      <x:c r="G178" s="10"/>
      <x:c r="H178" s="11"/>
      <x:c r="I178" s="11"/>
      <x:c r="J178" s="11"/>
      <x:c r="K178" s="12" t="str">
        <x:f>IF(A178="","",IF(AND(ISNUMBER(I178),ISNUMBER(J178)),I178-J178,""))</x:f>
      </x:c>
      <x:c r="L178" s="13"/>
      <x:c r="M178" s="12" t="str">
        <x:f>IF(AND(ISNUMBER(K178),ISNUMBER(L178),L178&gt;0),K178/L178,"")</x:f>
      </x:c>
      <x:c r="N178" s="8"/>
      <x:c r="O178" s="10"/>
      <x:c r="P178" s="8"/>
      <x:c r="Q178" s="8"/>
      <x:c r="R178" s="9" t="str">
        <x:f>IF(A178="","",IF(OR(F178="Lost",F178="Completed"),"Closed",IF(OR(N178="",O178=""),"Add action/date",IF(O178&lt;=DATE(2026,9,24),"Due now","Scheduled"))))</x:f>
      </x:c>
    </x:row>
    <x:row r="179" ht="23" customHeight="1">
      <x:c r="A179" s="8"/>
      <x:c r="B179" s="10"/>
      <x:c r="C179" s="8"/>
      <x:c r="D179" s="8"/>
      <x:c r="E179" s="8"/>
      <x:c r="F179" s="8"/>
      <x:c r="G179" s="10"/>
      <x:c r="H179" s="11"/>
      <x:c r="I179" s="11"/>
      <x:c r="J179" s="11"/>
      <x:c r="K179" s="12" t="str">
        <x:f>IF(A179="","",IF(AND(ISNUMBER(I179),ISNUMBER(J179)),I179-J179,""))</x:f>
      </x:c>
      <x:c r="L179" s="13"/>
      <x:c r="M179" s="12" t="str">
        <x:f>IF(AND(ISNUMBER(K179),ISNUMBER(L179),L179&gt;0),K179/L179,"")</x:f>
      </x:c>
      <x:c r="N179" s="8"/>
      <x:c r="O179" s="10"/>
      <x:c r="P179" s="8"/>
      <x:c r="Q179" s="8"/>
      <x:c r="R179" s="9" t="str">
        <x:f>IF(A179="","",IF(OR(F179="Lost",F179="Completed"),"Closed",IF(OR(N179="",O179=""),"Add action/date",IF(O179&lt;=DATE(2026,9,24),"Due now","Scheduled"))))</x:f>
      </x:c>
    </x:row>
    <x:row r="180" ht="23" customHeight="1">
      <x:c r="A180" s="8"/>
      <x:c r="B180" s="10"/>
      <x:c r="C180" s="8"/>
      <x:c r="D180" s="8"/>
      <x:c r="E180" s="8"/>
      <x:c r="F180" s="8"/>
      <x:c r="G180" s="10"/>
      <x:c r="H180" s="11"/>
      <x:c r="I180" s="11"/>
      <x:c r="J180" s="11"/>
      <x:c r="K180" s="12" t="str">
        <x:f>IF(A180="","",IF(AND(ISNUMBER(I180),ISNUMBER(J180)),I180-J180,""))</x:f>
      </x:c>
      <x:c r="L180" s="13"/>
      <x:c r="M180" s="12" t="str">
        <x:f>IF(AND(ISNUMBER(K180),ISNUMBER(L180),L180&gt;0),K180/L180,"")</x:f>
      </x:c>
      <x:c r="N180" s="8"/>
      <x:c r="O180" s="10"/>
      <x:c r="P180" s="8"/>
      <x:c r="Q180" s="8"/>
      <x:c r="R180" s="9" t="str">
        <x:f>IF(A180="","",IF(OR(F180="Lost",F180="Completed"),"Closed",IF(OR(N180="",O180=""),"Add action/date",IF(O180&lt;=DATE(2026,9,24),"Due now","Scheduled"))))</x:f>
      </x:c>
    </x:row>
    <x:row r="181" ht="23" customHeight="1">
      <x:c r="A181" s="8"/>
      <x:c r="B181" s="10"/>
      <x:c r="C181" s="8"/>
      <x:c r="D181" s="8"/>
      <x:c r="E181" s="8"/>
      <x:c r="F181" s="8"/>
      <x:c r="G181" s="10"/>
      <x:c r="H181" s="11"/>
      <x:c r="I181" s="11"/>
      <x:c r="J181" s="11"/>
      <x:c r="K181" s="12" t="str">
        <x:f>IF(A181="","",IF(AND(ISNUMBER(I181),ISNUMBER(J181)),I181-J181,""))</x:f>
      </x:c>
      <x:c r="L181" s="13"/>
      <x:c r="M181" s="12" t="str">
        <x:f>IF(AND(ISNUMBER(K181),ISNUMBER(L181),L181&gt;0),K181/L181,"")</x:f>
      </x:c>
      <x:c r="N181" s="8"/>
      <x:c r="O181" s="10"/>
      <x:c r="P181" s="8"/>
      <x:c r="Q181" s="8"/>
      <x:c r="R181" s="9" t="str">
        <x:f>IF(A181="","",IF(OR(F181="Lost",F181="Completed"),"Closed",IF(OR(N181="",O181=""),"Add action/date",IF(O181&lt;=DATE(2026,9,24),"Due now","Scheduled"))))</x:f>
      </x:c>
    </x:row>
    <x:row r="182" ht="23" customHeight="1">
      <x:c r="A182" s="8"/>
      <x:c r="B182" s="10"/>
      <x:c r="C182" s="8"/>
      <x:c r="D182" s="8"/>
      <x:c r="E182" s="8"/>
      <x:c r="F182" s="8"/>
      <x:c r="G182" s="10"/>
      <x:c r="H182" s="11"/>
      <x:c r="I182" s="11"/>
      <x:c r="J182" s="11"/>
      <x:c r="K182" s="12" t="str">
        <x:f>IF(A182="","",IF(AND(ISNUMBER(I182),ISNUMBER(J182)),I182-J182,""))</x:f>
      </x:c>
      <x:c r="L182" s="13"/>
      <x:c r="M182" s="12" t="str">
        <x:f>IF(AND(ISNUMBER(K182),ISNUMBER(L182),L182&gt;0),K182/L182,"")</x:f>
      </x:c>
      <x:c r="N182" s="8"/>
      <x:c r="O182" s="10"/>
      <x:c r="P182" s="8"/>
      <x:c r="Q182" s="8"/>
      <x:c r="R182" s="9" t="str">
        <x:f>IF(A182="","",IF(OR(F182="Lost",F182="Completed"),"Closed",IF(OR(N182="",O182=""),"Add action/date",IF(O182&lt;=DATE(2026,9,24),"Due now","Scheduled"))))</x:f>
      </x:c>
    </x:row>
    <x:row r="183" ht="23" customHeight="1">
      <x:c r="A183" s="8"/>
      <x:c r="B183" s="10"/>
      <x:c r="C183" s="8"/>
      <x:c r="D183" s="8"/>
      <x:c r="E183" s="8"/>
      <x:c r="F183" s="8"/>
      <x:c r="G183" s="10"/>
      <x:c r="H183" s="11"/>
      <x:c r="I183" s="11"/>
      <x:c r="J183" s="11"/>
      <x:c r="K183" s="12" t="str">
        <x:f>IF(A183="","",IF(AND(ISNUMBER(I183),ISNUMBER(J183)),I183-J183,""))</x:f>
      </x:c>
      <x:c r="L183" s="13"/>
      <x:c r="M183" s="12" t="str">
        <x:f>IF(AND(ISNUMBER(K183),ISNUMBER(L183),L183&gt;0),K183/L183,"")</x:f>
      </x:c>
      <x:c r="N183" s="8"/>
      <x:c r="O183" s="10"/>
      <x:c r="P183" s="8"/>
      <x:c r="Q183" s="8"/>
      <x:c r="R183" s="9" t="str">
        <x:f>IF(A183="","",IF(OR(F183="Lost",F183="Completed"),"Closed",IF(OR(N183="",O183=""),"Add action/date",IF(O183&lt;=DATE(2026,9,24),"Due now","Scheduled"))))</x:f>
      </x:c>
    </x:row>
    <x:row r="184" ht="23" customHeight="1">
      <x:c r="A184" s="8"/>
      <x:c r="B184" s="10"/>
      <x:c r="C184" s="8"/>
      <x:c r="D184" s="8"/>
      <x:c r="E184" s="8"/>
      <x:c r="F184" s="8"/>
      <x:c r="G184" s="10"/>
      <x:c r="H184" s="11"/>
      <x:c r="I184" s="11"/>
      <x:c r="J184" s="11"/>
      <x:c r="K184" s="12" t="str">
        <x:f>IF(A184="","",IF(AND(ISNUMBER(I184),ISNUMBER(J184)),I184-J184,""))</x:f>
      </x:c>
      <x:c r="L184" s="13"/>
      <x:c r="M184" s="12" t="str">
        <x:f>IF(AND(ISNUMBER(K184),ISNUMBER(L184),L184&gt;0),K184/L184,"")</x:f>
      </x:c>
      <x:c r="N184" s="8"/>
      <x:c r="O184" s="10"/>
      <x:c r="P184" s="8"/>
      <x:c r="Q184" s="8"/>
      <x:c r="R184" s="9" t="str">
        <x:f>IF(A184="","",IF(OR(F184="Lost",F184="Completed"),"Closed",IF(OR(N184="",O184=""),"Add action/date",IF(O184&lt;=DATE(2026,9,24),"Due now","Scheduled"))))</x:f>
      </x:c>
    </x:row>
    <x:row r="185" ht="23" customHeight="1">
      <x:c r="A185" s="8"/>
      <x:c r="B185" s="10"/>
      <x:c r="C185" s="8"/>
      <x:c r="D185" s="8"/>
      <x:c r="E185" s="8"/>
      <x:c r="F185" s="8"/>
      <x:c r="G185" s="10"/>
      <x:c r="H185" s="11"/>
      <x:c r="I185" s="11"/>
      <x:c r="J185" s="11"/>
      <x:c r="K185" s="12" t="str">
        <x:f>IF(A185="","",IF(AND(ISNUMBER(I185),ISNUMBER(J185)),I185-J185,""))</x:f>
      </x:c>
      <x:c r="L185" s="13"/>
      <x:c r="M185" s="12" t="str">
        <x:f>IF(AND(ISNUMBER(K185),ISNUMBER(L185),L185&gt;0),K185/L185,"")</x:f>
      </x:c>
      <x:c r="N185" s="8"/>
      <x:c r="O185" s="10"/>
      <x:c r="P185" s="8"/>
      <x:c r="Q185" s="8"/>
      <x:c r="R185" s="9" t="str">
        <x:f>IF(A185="","",IF(OR(F185="Lost",F185="Completed"),"Closed",IF(OR(N185="",O185=""),"Add action/date",IF(O185&lt;=DATE(2026,9,24),"Due now","Scheduled"))))</x:f>
      </x:c>
    </x:row>
    <x:row r="186" ht="23" customHeight="1">
      <x:c r="A186" s="8"/>
      <x:c r="B186" s="10"/>
      <x:c r="C186" s="8"/>
      <x:c r="D186" s="8"/>
      <x:c r="E186" s="8"/>
      <x:c r="F186" s="8"/>
      <x:c r="G186" s="10"/>
      <x:c r="H186" s="11"/>
      <x:c r="I186" s="11"/>
      <x:c r="J186" s="11"/>
      <x:c r="K186" s="12" t="str">
        <x:f>IF(A186="","",IF(AND(ISNUMBER(I186),ISNUMBER(J186)),I186-J186,""))</x:f>
      </x:c>
      <x:c r="L186" s="13"/>
      <x:c r="M186" s="12" t="str">
        <x:f>IF(AND(ISNUMBER(K186),ISNUMBER(L186),L186&gt;0),K186/L186,"")</x:f>
      </x:c>
      <x:c r="N186" s="8"/>
      <x:c r="O186" s="10"/>
      <x:c r="P186" s="8"/>
      <x:c r="Q186" s="8"/>
      <x:c r="R186" s="9" t="str">
        <x:f>IF(A186="","",IF(OR(F186="Lost",F186="Completed"),"Closed",IF(OR(N186="",O186=""),"Add action/date",IF(O186&lt;=DATE(2026,9,24),"Due now","Scheduled"))))</x:f>
      </x:c>
    </x:row>
    <x:row r="187" ht="23" customHeight="1">
      <x:c r="A187" s="8"/>
      <x:c r="B187" s="10"/>
      <x:c r="C187" s="8"/>
      <x:c r="D187" s="8"/>
      <x:c r="E187" s="8"/>
      <x:c r="F187" s="8"/>
      <x:c r="G187" s="10"/>
      <x:c r="H187" s="11"/>
      <x:c r="I187" s="11"/>
      <x:c r="J187" s="11"/>
      <x:c r="K187" s="12" t="str">
        <x:f>IF(A187="","",IF(AND(ISNUMBER(I187),ISNUMBER(J187)),I187-J187,""))</x:f>
      </x:c>
      <x:c r="L187" s="13"/>
      <x:c r="M187" s="12" t="str">
        <x:f>IF(AND(ISNUMBER(K187),ISNUMBER(L187),L187&gt;0),K187/L187,"")</x:f>
      </x:c>
      <x:c r="N187" s="8"/>
      <x:c r="O187" s="10"/>
      <x:c r="P187" s="8"/>
      <x:c r="Q187" s="8"/>
      <x:c r="R187" s="9" t="str">
        <x:f>IF(A187="","",IF(OR(F187="Lost",F187="Completed"),"Closed",IF(OR(N187="",O187=""),"Add action/date",IF(O187&lt;=DATE(2026,9,24),"Due now","Scheduled"))))</x:f>
      </x:c>
    </x:row>
    <x:row r="188" ht="23" customHeight="1">
      <x:c r="A188" s="8"/>
      <x:c r="B188" s="10"/>
      <x:c r="C188" s="8"/>
      <x:c r="D188" s="8"/>
      <x:c r="E188" s="8"/>
      <x:c r="F188" s="8"/>
      <x:c r="G188" s="10"/>
      <x:c r="H188" s="11"/>
      <x:c r="I188" s="11"/>
      <x:c r="J188" s="11"/>
      <x:c r="K188" s="12" t="str">
        <x:f>IF(A188="","",IF(AND(ISNUMBER(I188),ISNUMBER(J188)),I188-J188,""))</x:f>
      </x:c>
      <x:c r="L188" s="13"/>
      <x:c r="M188" s="12" t="str">
        <x:f>IF(AND(ISNUMBER(K188),ISNUMBER(L188),L188&gt;0),K188/L188,"")</x:f>
      </x:c>
      <x:c r="N188" s="8"/>
      <x:c r="O188" s="10"/>
      <x:c r="P188" s="8"/>
      <x:c r="Q188" s="8"/>
      <x:c r="R188" s="9" t="str">
        <x:f>IF(A188="","",IF(OR(F188="Lost",F188="Completed"),"Closed",IF(OR(N188="",O188=""),"Add action/date",IF(O188&lt;=DATE(2026,9,24),"Due now","Scheduled"))))</x:f>
      </x:c>
    </x:row>
    <x:row r="189" ht="23" customHeight="1">
      <x:c r="A189" s="8"/>
      <x:c r="B189" s="10"/>
      <x:c r="C189" s="8"/>
      <x:c r="D189" s="8"/>
      <x:c r="E189" s="8"/>
      <x:c r="F189" s="8"/>
      <x:c r="G189" s="10"/>
      <x:c r="H189" s="11"/>
      <x:c r="I189" s="11"/>
      <x:c r="J189" s="11"/>
      <x:c r="K189" s="12" t="str">
        <x:f>IF(A189="","",IF(AND(ISNUMBER(I189),ISNUMBER(J189)),I189-J189,""))</x:f>
      </x:c>
      <x:c r="L189" s="13"/>
      <x:c r="M189" s="12" t="str">
        <x:f>IF(AND(ISNUMBER(K189),ISNUMBER(L189),L189&gt;0),K189/L189,"")</x:f>
      </x:c>
      <x:c r="N189" s="8"/>
      <x:c r="O189" s="10"/>
      <x:c r="P189" s="8"/>
      <x:c r="Q189" s="8"/>
      <x:c r="R189" s="9" t="str">
        <x:f>IF(A189="","",IF(OR(F189="Lost",F189="Completed"),"Closed",IF(OR(N189="",O189=""),"Add action/date",IF(O189&lt;=DATE(2026,9,24),"Due now","Scheduled"))))</x:f>
      </x:c>
    </x:row>
    <x:row r="190" ht="23" customHeight="1">
      <x:c r="A190" s="8"/>
      <x:c r="B190" s="10"/>
      <x:c r="C190" s="8"/>
      <x:c r="D190" s="8"/>
      <x:c r="E190" s="8"/>
      <x:c r="F190" s="8"/>
      <x:c r="G190" s="10"/>
      <x:c r="H190" s="11"/>
      <x:c r="I190" s="11"/>
      <x:c r="J190" s="11"/>
      <x:c r="K190" s="12" t="str">
        <x:f>IF(A190="","",IF(AND(ISNUMBER(I190),ISNUMBER(J190)),I190-J190,""))</x:f>
      </x:c>
      <x:c r="L190" s="13"/>
      <x:c r="M190" s="12" t="str">
        <x:f>IF(AND(ISNUMBER(K190),ISNUMBER(L190),L190&gt;0),K190/L190,"")</x:f>
      </x:c>
      <x:c r="N190" s="8"/>
      <x:c r="O190" s="10"/>
      <x:c r="P190" s="8"/>
      <x:c r="Q190" s="8"/>
      <x:c r="R190" s="9" t="str">
        <x:f>IF(A190="","",IF(OR(F190="Lost",F190="Completed"),"Closed",IF(OR(N190="",O190=""),"Add action/date",IF(O190&lt;=DATE(2026,9,24),"Due now","Scheduled"))))</x:f>
      </x:c>
    </x:row>
    <x:row r="191" ht="23" customHeight="1">
      <x:c r="A191" s="8"/>
      <x:c r="B191" s="10"/>
      <x:c r="C191" s="8"/>
      <x:c r="D191" s="8"/>
      <x:c r="E191" s="8"/>
      <x:c r="F191" s="8"/>
      <x:c r="G191" s="10"/>
      <x:c r="H191" s="11"/>
      <x:c r="I191" s="11"/>
      <x:c r="J191" s="11"/>
      <x:c r="K191" s="12" t="str">
        <x:f>IF(A191="","",IF(AND(ISNUMBER(I191),ISNUMBER(J191)),I191-J191,""))</x:f>
      </x:c>
      <x:c r="L191" s="13"/>
      <x:c r="M191" s="12" t="str">
        <x:f>IF(AND(ISNUMBER(K191),ISNUMBER(L191),L191&gt;0),K191/L191,"")</x:f>
      </x:c>
      <x:c r="N191" s="8"/>
      <x:c r="O191" s="10"/>
      <x:c r="P191" s="8"/>
      <x:c r="Q191" s="8"/>
      <x:c r="R191" s="9" t="str">
        <x:f>IF(A191="","",IF(OR(F191="Lost",F191="Completed"),"Closed",IF(OR(N191="",O191=""),"Add action/date",IF(O191&lt;=DATE(2026,9,24),"Due now","Scheduled"))))</x:f>
      </x:c>
    </x:row>
    <x:row r="192" ht="23" customHeight="1">
      <x:c r="A192" s="8"/>
      <x:c r="B192" s="10"/>
      <x:c r="C192" s="8"/>
      <x:c r="D192" s="8"/>
      <x:c r="E192" s="8"/>
      <x:c r="F192" s="8"/>
      <x:c r="G192" s="10"/>
      <x:c r="H192" s="11"/>
      <x:c r="I192" s="11"/>
      <x:c r="J192" s="11"/>
      <x:c r="K192" s="12" t="str">
        <x:f>IF(A192="","",IF(AND(ISNUMBER(I192),ISNUMBER(J192)),I192-J192,""))</x:f>
      </x:c>
      <x:c r="L192" s="13"/>
      <x:c r="M192" s="12" t="str">
        <x:f>IF(AND(ISNUMBER(K192),ISNUMBER(L192),L192&gt;0),K192/L192,"")</x:f>
      </x:c>
      <x:c r="N192" s="8"/>
      <x:c r="O192" s="10"/>
      <x:c r="P192" s="8"/>
      <x:c r="Q192" s="8"/>
      <x:c r="R192" s="9" t="str">
        <x:f>IF(A192="","",IF(OR(F192="Lost",F192="Completed"),"Closed",IF(OR(N192="",O192=""),"Add action/date",IF(O192&lt;=DATE(2026,9,24),"Due now","Scheduled"))))</x:f>
      </x:c>
    </x:row>
    <x:row r="193" ht="23" customHeight="1">
      <x:c r="A193" s="8"/>
      <x:c r="B193" s="10"/>
      <x:c r="C193" s="8"/>
      <x:c r="D193" s="8"/>
      <x:c r="E193" s="8"/>
      <x:c r="F193" s="8"/>
      <x:c r="G193" s="10"/>
      <x:c r="H193" s="11"/>
      <x:c r="I193" s="11"/>
      <x:c r="J193" s="11"/>
      <x:c r="K193" s="12" t="str">
        <x:f>IF(A193="","",IF(AND(ISNUMBER(I193),ISNUMBER(J193)),I193-J193,""))</x:f>
      </x:c>
      <x:c r="L193" s="13"/>
      <x:c r="M193" s="12" t="str">
        <x:f>IF(AND(ISNUMBER(K193),ISNUMBER(L193),L193&gt;0),K193/L193,"")</x:f>
      </x:c>
      <x:c r="N193" s="8"/>
      <x:c r="O193" s="10"/>
      <x:c r="P193" s="8"/>
      <x:c r="Q193" s="8"/>
      <x:c r="R193" s="9" t="str">
        <x:f>IF(A193="","",IF(OR(F193="Lost",F193="Completed"),"Closed",IF(OR(N193="",O193=""),"Add action/date",IF(O193&lt;=DATE(2026,9,24),"Due now","Scheduled"))))</x:f>
      </x:c>
    </x:row>
    <x:row r="194" ht="23" customHeight="1">
      <x:c r="A194" s="8"/>
      <x:c r="B194" s="10"/>
      <x:c r="C194" s="8"/>
      <x:c r="D194" s="8"/>
      <x:c r="E194" s="8"/>
      <x:c r="F194" s="8"/>
      <x:c r="G194" s="10"/>
      <x:c r="H194" s="11"/>
      <x:c r="I194" s="11"/>
      <x:c r="J194" s="11"/>
      <x:c r="K194" s="12" t="str">
        <x:f>IF(A194="","",IF(AND(ISNUMBER(I194),ISNUMBER(J194)),I194-J194,""))</x:f>
      </x:c>
      <x:c r="L194" s="13"/>
      <x:c r="M194" s="12" t="str">
        <x:f>IF(AND(ISNUMBER(K194),ISNUMBER(L194),L194&gt;0),K194/L194,"")</x:f>
      </x:c>
      <x:c r="N194" s="8"/>
      <x:c r="O194" s="10"/>
      <x:c r="P194" s="8"/>
      <x:c r="Q194" s="8"/>
      <x:c r="R194" s="9" t="str">
        <x:f>IF(A194="","",IF(OR(F194="Lost",F194="Completed"),"Closed",IF(OR(N194="",O194=""),"Add action/date",IF(O194&lt;=DATE(2026,9,24),"Due now","Scheduled"))))</x:f>
      </x:c>
    </x:row>
    <x:row r="195" ht="23" customHeight="1">
      <x:c r="A195" s="8"/>
      <x:c r="B195" s="10"/>
      <x:c r="C195" s="8"/>
      <x:c r="D195" s="8"/>
      <x:c r="E195" s="8"/>
      <x:c r="F195" s="8"/>
      <x:c r="G195" s="10"/>
      <x:c r="H195" s="11"/>
      <x:c r="I195" s="11"/>
      <x:c r="J195" s="11"/>
      <x:c r="K195" s="12" t="str">
        <x:f>IF(A195="","",IF(AND(ISNUMBER(I195),ISNUMBER(J195)),I195-J195,""))</x:f>
      </x:c>
      <x:c r="L195" s="13"/>
      <x:c r="M195" s="12" t="str">
        <x:f>IF(AND(ISNUMBER(K195),ISNUMBER(L195),L195&gt;0),K195/L195,"")</x:f>
      </x:c>
      <x:c r="N195" s="8"/>
      <x:c r="O195" s="10"/>
      <x:c r="P195" s="8"/>
      <x:c r="Q195" s="8"/>
      <x:c r="R195" s="9" t="str">
        <x:f>IF(A195="","",IF(OR(F195="Lost",F195="Completed"),"Closed",IF(OR(N195="",O195=""),"Add action/date",IF(O195&lt;=DATE(2026,9,24),"Due now","Scheduled"))))</x:f>
      </x:c>
    </x:row>
    <x:row r="196" ht="23" customHeight="1">
      <x:c r="A196" s="8"/>
      <x:c r="B196" s="10"/>
      <x:c r="C196" s="8"/>
      <x:c r="D196" s="8"/>
      <x:c r="E196" s="8"/>
      <x:c r="F196" s="8"/>
      <x:c r="G196" s="10"/>
      <x:c r="H196" s="11"/>
      <x:c r="I196" s="11"/>
      <x:c r="J196" s="11"/>
      <x:c r="K196" s="12" t="str">
        <x:f>IF(A196="","",IF(AND(ISNUMBER(I196),ISNUMBER(J196)),I196-J196,""))</x:f>
      </x:c>
      <x:c r="L196" s="13"/>
      <x:c r="M196" s="12" t="str">
        <x:f>IF(AND(ISNUMBER(K196),ISNUMBER(L196),L196&gt;0),K196/L196,"")</x:f>
      </x:c>
      <x:c r="N196" s="8"/>
      <x:c r="O196" s="10"/>
      <x:c r="P196" s="8"/>
      <x:c r="Q196" s="8"/>
      <x:c r="R196" s="9" t="str">
        <x:f>IF(A196="","",IF(OR(F196="Lost",F196="Completed"),"Closed",IF(OR(N196="",O196=""),"Add action/date",IF(O196&lt;=DATE(2026,9,24),"Due now","Scheduled"))))</x:f>
      </x:c>
    </x:row>
    <x:row r="197" ht="23" customHeight="1">
      <x:c r="A197" s="8"/>
      <x:c r="B197" s="10"/>
      <x:c r="C197" s="8"/>
      <x:c r="D197" s="8"/>
      <x:c r="E197" s="8"/>
      <x:c r="F197" s="8"/>
      <x:c r="G197" s="10"/>
      <x:c r="H197" s="11"/>
      <x:c r="I197" s="11"/>
      <x:c r="J197" s="11"/>
      <x:c r="K197" s="12" t="str">
        <x:f>IF(A197="","",IF(AND(ISNUMBER(I197),ISNUMBER(J197)),I197-J197,""))</x:f>
      </x:c>
      <x:c r="L197" s="13"/>
      <x:c r="M197" s="12" t="str">
        <x:f>IF(AND(ISNUMBER(K197),ISNUMBER(L197),L197&gt;0),K197/L197,"")</x:f>
      </x:c>
      <x:c r="N197" s="8"/>
      <x:c r="O197" s="10"/>
      <x:c r="P197" s="8"/>
      <x:c r="Q197" s="8"/>
      <x:c r="R197" s="9" t="str">
        <x:f>IF(A197="","",IF(OR(F197="Lost",F197="Completed"),"Closed",IF(OR(N197="",O197=""),"Add action/date",IF(O197&lt;=DATE(2026,9,24),"Due now","Scheduled"))))</x:f>
      </x:c>
    </x:row>
    <x:row r="198" ht="23" customHeight="1">
      <x:c r="A198" s="8"/>
      <x:c r="B198" s="10"/>
      <x:c r="C198" s="8"/>
      <x:c r="D198" s="8"/>
      <x:c r="E198" s="8"/>
      <x:c r="F198" s="8"/>
      <x:c r="G198" s="10"/>
      <x:c r="H198" s="11"/>
      <x:c r="I198" s="11"/>
      <x:c r="J198" s="11"/>
      <x:c r="K198" s="12" t="str">
        <x:f>IF(A198="","",IF(AND(ISNUMBER(I198),ISNUMBER(J198)),I198-J198,""))</x:f>
      </x:c>
      <x:c r="L198" s="13"/>
      <x:c r="M198" s="12" t="str">
        <x:f>IF(AND(ISNUMBER(K198),ISNUMBER(L198),L198&gt;0),K198/L198,"")</x:f>
      </x:c>
      <x:c r="N198" s="8"/>
      <x:c r="O198" s="10"/>
      <x:c r="P198" s="8"/>
      <x:c r="Q198" s="8"/>
      <x:c r="R198" s="9" t="str">
        <x:f>IF(A198="","",IF(OR(F198="Lost",F198="Completed"),"Closed",IF(OR(N198="",O198=""),"Add action/date",IF(O198&lt;=DATE(2026,9,24),"Due now","Scheduled"))))</x:f>
      </x:c>
    </x:row>
    <x:row r="199" ht="23" customHeight="1">
      <x:c r="A199" s="8"/>
      <x:c r="B199" s="10"/>
      <x:c r="C199" s="8"/>
      <x:c r="D199" s="8"/>
      <x:c r="E199" s="8"/>
      <x:c r="F199" s="8"/>
      <x:c r="G199" s="10"/>
      <x:c r="H199" s="11"/>
      <x:c r="I199" s="11"/>
      <x:c r="J199" s="11"/>
      <x:c r="K199" s="12" t="str">
        <x:f>IF(A199="","",IF(AND(ISNUMBER(I199),ISNUMBER(J199)),I199-J199,""))</x:f>
      </x:c>
      <x:c r="L199" s="13"/>
      <x:c r="M199" s="12" t="str">
        <x:f>IF(AND(ISNUMBER(K199),ISNUMBER(L199),L199&gt;0),K199/L199,"")</x:f>
      </x:c>
      <x:c r="N199" s="8"/>
      <x:c r="O199" s="10"/>
      <x:c r="P199" s="8"/>
      <x:c r="Q199" s="8"/>
      <x:c r="R199" s="9" t="str">
        <x:f>IF(A199="","",IF(OR(F199="Lost",F199="Completed"),"Closed",IF(OR(N199="",O199=""),"Add action/date",IF(O199&lt;=DATE(2026,9,24),"Due now","Scheduled"))))</x:f>
      </x:c>
    </x:row>
    <x:row r="200" ht="23" customHeight="1">
      <x:c r="A200" s="8"/>
      <x:c r="B200" s="10"/>
      <x:c r="C200" s="8"/>
      <x:c r="D200" s="8"/>
      <x:c r="E200" s="8"/>
      <x:c r="F200" s="8"/>
      <x:c r="G200" s="10"/>
      <x:c r="H200" s="11"/>
      <x:c r="I200" s="11"/>
      <x:c r="J200" s="11"/>
      <x:c r="K200" s="12" t="str">
        <x:f>IF(A200="","",IF(AND(ISNUMBER(I200),ISNUMBER(J200)),I200-J200,""))</x:f>
      </x:c>
      <x:c r="L200" s="13"/>
      <x:c r="M200" s="12" t="str">
        <x:f>IF(AND(ISNUMBER(K200),ISNUMBER(L200),L200&gt;0),K200/L200,"")</x:f>
      </x:c>
      <x:c r="N200" s="8"/>
      <x:c r="O200" s="10"/>
      <x:c r="P200" s="8"/>
      <x:c r="Q200" s="8"/>
      <x:c r="R200" s="9" t="str">
        <x:f>IF(A200="","",IF(OR(F200="Lost",F200="Completed"),"Closed",IF(OR(N200="",O200=""),"Add action/date",IF(O200&lt;=DATE(2026,9,24),"Due now","Scheduled"))))</x:f>
      </x:c>
    </x:row>
    <x:row r="201" ht="23" customHeight="1">
      <x:c r="A201" s="8"/>
      <x:c r="B201" s="10"/>
      <x:c r="C201" s="8"/>
      <x:c r="D201" s="8"/>
      <x:c r="E201" s="8"/>
      <x:c r="F201" s="8"/>
      <x:c r="G201" s="10"/>
      <x:c r="H201" s="11"/>
      <x:c r="I201" s="11"/>
      <x:c r="J201" s="11"/>
      <x:c r="K201" s="12" t="str">
        <x:f>IF(A201="","",IF(AND(ISNUMBER(I201),ISNUMBER(J201)),I201-J201,""))</x:f>
      </x:c>
      <x:c r="L201" s="13"/>
      <x:c r="M201" s="12" t="str">
        <x:f>IF(AND(ISNUMBER(K201),ISNUMBER(L201),L201&gt;0),K201/L201,"")</x:f>
      </x:c>
      <x:c r="N201" s="8"/>
      <x:c r="O201" s="10"/>
      <x:c r="P201" s="8"/>
      <x:c r="Q201" s="8"/>
      <x:c r="R201" s="9" t="str">
        <x:f>IF(A201="","",IF(OR(F201="Lost",F201="Completed"),"Closed",IF(OR(N201="",O201=""),"Add action/date",IF(O201&lt;=DATE(2026,9,24),"Due now","Scheduled"))))</x:f>
      </x:c>
    </x:row>
    <x:row r="202" ht="23" customHeight="1">
      <x:c r="A202" s="8"/>
      <x:c r="B202" s="10"/>
      <x:c r="C202" s="8"/>
      <x:c r="D202" s="8"/>
      <x:c r="E202" s="8"/>
      <x:c r="F202" s="8"/>
      <x:c r="G202" s="10"/>
      <x:c r="H202" s="11"/>
      <x:c r="I202" s="11"/>
      <x:c r="J202" s="11"/>
      <x:c r="K202" s="12" t="str">
        <x:f>IF(A202="","",IF(AND(ISNUMBER(I202),ISNUMBER(J202)),I202-J202,""))</x:f>
      </x:c>
      <x:c r="L202" s="13"/>
      <x:c r="M202" s="12" t="str">
        <x:f>IF(AND(ISNUMBER(K202),ISNUMBER(L202),L202&gt;0),K202/L202,"")</x:f>
      </x:c>
      <x:c r="N202" s="8"/>
      <x:c r="O202" s="10"/>
      <x:c r="P202" s="8"/>
      <x:c r="Q202" s="8"/>
      <x:c r="R202" s="9" t="str">
        <x:f>IF(A202="","",IF(OR(F202="Lost",F202="Completed"),"Closed",IF(OR(N202="",O202=""),"Add action/date",IF(O202&lt;=DATE(2026,9,24),"Due now","Scheduled"))))</x:f>
      </x:c>
    </x:row>
    <x:row r="203" ht="23" customHeight="1">
      <x:c r="A203" s="8"/>
      <x:c r="B203" s="10"/>
      <x:c r="C203" s="8"/>
      <x:c r="D203" s="8"/>
      <x:c r="E203" s="8"/>
      <x:c r="F203" s="8"/>
      <x:c r="G203" s="10"/>
      <x:c r="H203" s="11"/>
      <x:c r="I203" s="11"/>
      <x:c r="J203" s="11"/>
      <x:c r="K203" s="12" t="str">
        <x:f>IF(A203="","",IF(AND(ISNUMBER(I203),ISNUMBER(J203)),I203-J203,""))</x:f>
      </x:c>
      <x:c r="L203" s="13"/>
      <x:c r="M203" s="12" t="str">
        <x:f>IF(AND(ISNUMBER(K203),ISNUMBER(L203),L203&gt;0),K203/L203,"")</x:f>
      </x:c>
      <x:c r="N203" s="8"/>
      <x:c r="O203" s="10"/>
      <x:c r="P203" s="8"/>
      <x:c r="Q203" s="8"/>
      <x:c r="R203" s="9" t="str">
        <x:f>IF(A203="","",IF(OR(F203="Lost",F203="Completed"),"Closed",IF(OR(N203="",O203=""),"Add action/date",IF(O203&lt;=DATE(2026,9,24),"Due now","Scheduled"))))</x:f>
      </x:c>
    </x:row>
    <x:row r="204" ht="23" customHeight="1">
      <x:c r="A204" s="8"/>
      <x:c r="B204" s="10"/>
      <x:c r="C204" s="8"/>
      <x:c r="D204" s="8"/>
      <x:c r="E204" s="8"/>
      <x:c r="F204" s="8"/>
      <x:c r="G204" s="10"/>
      <x:c r="H204" s="11"/>
      <x:c r="I204" s="11"/>
      <x:c r="J204" s="11"/>
      <x:c r="K204" s="12" t="str">
        <x:f>IF(A204="","",IF(AND(ISNUMBER(I204),ISNUMBER(J204)),I204-J204,""))</x:f>
      </x:c>
      <x:c r="L204" s="13"/>
      <x:c r="M204" s="12" t="str">
        <x:f>IF(AND(ISNUMBER(K204),ISNUMBER(L204),L204&gt;0),K204/L204,"")</x:f>
      </x:c>
      <x:c r="N204" s="8"/>
      <x:c r="O204" s="10"/>
      <x:c r="P204" s="8"/>
      <x:c r="Q204" s="8"/>
      <x:c r="R204" s="9" t="str">
        <x:f>IF(A204="","",IF(OR(F204="Lost",F204="Completed"),"Closed",IF(OR(N204="",O204=""),"Add action/date",IF(O204&lt;=DATE(2026,9,24),"Due now","Scheduled"))))</x:f>
      </x:c>
    </x:row>
    <x:row r="205" ht="23" customHeight="1">
      <x:c r="A205" s="8"/>
      <x:c r="B205" s="10"/>
      <x:c r="C205" s="8"/>
      <x:c r="D205" s="8"/>
      <x:c r="E205" s="8"/>
      <x:c r="F205" s="8"/>
      <x:c r="G205" s="10"/>
      <x:c r="H205" s="11"/>
      <x:c r="I205" s="11"/>
      <x:c r="J205" s="11"/>
      <x:c r="K205" s="12" t="str">
        <x:f>IF(A205="","",IF(AND(ISNUMBER(I205),ISNUMBER(J205)),I205-J205,""))</x:f>
      </x:c>
      <x:c r="L205" s="13"/>
      <x:c r="M205" s="12" t="str">
        <x:f>IF(AND(ISNUMBER(K205),ISNUMBER(L205),L205&gt;0),K205/L205,"")</x:f>
      </x:c>
      <x:c r="N205" s="8"/>
      <x:c r="O205" s="10"/>
      <x:c r="P205" s="8"/>
      <x:c r="Q205" s="8"/>
      <x:c r="R205" s="9" t="str">
        <x:f>IF(A205="","",IF(OR(F205="Lost",F205="Completed"),"Closed",IF(OR(N205="",O205=""),"Add action/date",IF(O205&lt;=DATE(2026,9,24),"Due now","Scheduled"))))</x:f>
      </x:c>
    </x:row>
    <x:row r="206" ht="23" customHeight="1">
      <x:c r="A206" s="8"/>
      <x:c r="B206" s="10"/>
      <x:c r="C206" s="8"/>
      <x:c r="D206" s="8"/>
      <x:c r="E206" s="8"/>
      <x:c r="F206" s="8"/>
      <x:c r="G206" s="10"/>
      <x:c r="H206" s="11"/>
      <x:c r="I206" s="11"/>
      <x:c r="J206" s="11"/>
      <x:c r="K206" s="12" t="str">
        <x:f>IF(A206="","",IF(AND(ISNUMBER(I206),ISNUMBER(J206)),I206-J206,""))</x:f>
      </x:c>
      <x:c r="L206" s="13"/>
      <x:c r="M206" s="12" t="str">
        <x:f>IF(AND(ISNUMBER(K206),ISNUMBER(L206),L206&gt;0),K206/L206,"")</x:f>
      </x:c>
      <x:c r="N206" s="8"/>
      <x:c r="O206" s="10"/>
      <x:c r="P206" s="8"/>
      <x:c r="Q206" s="8"/>
      <x:c r="R206" s="9" t="str">
        <x:f>IF(A206="","",IF(OR(F206="Lost",F206="Completed"),"Closed",IF(OR(N206="",O206=""),"Add action/date",IF(O206&lt;=DATE(2026,9,24),"Due now","Scheduled"))))</x:f>
      </x:c>
    </x:row>
    <x:row r="207" ht="23" customHeight="1">
      <x:c r="A207" s="8"/>
      <x:c r="B207" s="10"/>
      <x:c r="C207" s="8"/>
      <x:c r="D207" s="8"/>
      <x:c r="E207" s="8"/>
      <x:c r="F207" s="8"/>
      <x:c r="G207" s="10"/>
      <x:c r="H207" s="11"/>
      <x:c r="I207" s="11"/>
      <x:c r="J207" s="11"/>
      <x:c r="K207" s="12" t="str">
        <x:f>IF(A207="","",IF(AND(ISNUMBER(I207),ISNUMBER(J207)),I207-J207,""))</x:f>
      </x:c>
      <x:c r="L207" s="13"/>
      <x:c r="M207" s="12" t="str">
        <x:f>IF(AND(ISNUMBER(K207),ISNUMBER(L207),L207&gt;0),K207/L207,"")</x:f>
      </x:c>
      <x:c r="N207" s="8"/>
      <x:c r="O207" s="10"/>
      <x:c r="P207" s="8"/>
      <x:c r="Q207" s="8"/>
      <x:c r="R207" s="9" t="str">
        <x:f>IF(A207="","",IF(OR(F207="Lost",F207="Completed"),"Closed",IF(OR(N207="",O207=""),"Add action/date",IF(O207&lt;=DATE(2026,9,24),"Due now","Scheduled"))))</x:f>
      </x:c>
    </x:row>
  </x:sheetData>
  <x:conditionalFormatting sqref="R8:R207">
    <x:cfRule type="containsText" dxfId="3" priority="1" operator="containsText" text="Due now"/>
    <x:cfRule type="containsText" dxfId="4" priority="2" operator="containsText" text="Add action/date"/>
  </x:conditionalFormatting>
  <x:conditionalFormatting sqref="K8:K207">
    <x:cfRule type="cellIs" dxfId="5" priority="3" operator="lessThan">
      <x:formula>0</x:formula>
    </x:cfRule>
  </x:conditionalFormatting>
  <x:dataValidations count="3">
    <x:dataValidation type="list" sqref="C8:C207">
      <x:formula1>"Google organic,Google Ads,Local Services Ads,Referral,Repeat customer,Social,Other,Unknown"</x:formula1>
    </x:dataValidation>
    <x:dataValidation type="list" sqref="E8:E207">
      <x:formula1>"Yes,No,Review"</x:formula1>
    </x:dataValidation>
    <x:dataValidation type="list" sqref="F8:F207">
      <x:formula1>"New,Visit arranged,Quoted,Booked,Completed,Lost"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a7f49f17d04333"/>
  </x:tableParts>
</x:worksheet>
</file>